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<sst xmlns="http://schemas.openxmlformats.org/spreadsheetml/2006/main" count="469" uniqueCount="325">
  <si>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</si>
  <si>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</si>
  <si>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</si>
  <si>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</si>
  <si>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</si>
  <si>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</si>
  <si>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</si>
  <si>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</si>
  <si>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</si>
  <si>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</si>
  <si>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</si>
  <si>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</si>
  <si>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</si>
  <si>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</si>
  <si>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</si>
  <si>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50 gr.</t>
  </si>
  <si>
    <t>S-02</t>
  </si>
  <si>
    <t>S-05</t>
  </si>
  <si>
    <t>S-08</t>
  </si>
  <si>
    <t>S-12</t>
  </si>
  <si>
    <t>S-15</t>
  </si>
  <si>
    <t>S-18</t>
  </si>
  <si>
    <t>Tramo</t>
  </si>
  <si>
    <t>Tuberia/Norma</t>
  </si>
  <si>
    <t>SC-06</t>
  </si>
  <si>
    <t>SC-07</t>
  </si>
  <si>
    <t>SC-08</t>
  </si>
  <si>
    <t>SC-09</t>
  </si>
  <si>
    <t>SC-10</t>
  </si>
  <si>
    <t>SC-099</t>
  </si>
  <si>
    <t>Codo 45º</t>
  </si>
  <si>
    <t>SC-11</t>
  </si>
  <si>
    <t>SC-12</t>
  </si>
  <si>
    <t>SC-13</t>
  </si>
  <si>
    <t>SC-14</t>
  </si>
  <si>
    <t>SC-15</t>
  </si>
  <si>
    <t>SC-17</t>
  </si>
  <si>
    <t>SC-18</t>
  </si>
  <si>
    <t>40 LAT.</t>
  </si>
  <si>
    <t>40 TRAS.</t>
  </si>
  <si>
    <t>40 TRAS-LAT.</t>
  </si>
  <si>
    <t>50 LAT.</t>
  </si>
  <si>
    <t>50 TRAS.</t>
  </si>
  <si>
    <t>50 DOS LAT.</t>
  </si>
  <si>
    <t>50 TRES-SAL.</t>
  </si>
  <si>
    <t>Codo 90º c/Salidas</t>
  </si>
  <si>
    <t>SC-53</t>
  </si>
  <si>
    <t>SC-54</t>
  </si>
  <si>
    <t>SC-55</t>
  </si>
  <si>
    <t>SC-56</t>
  </si>
  <si>
    <t>SC-91</t>
  </si>
  <si>
    <t>75X50</t>
  </si>
  <si>
    <t>110X40</t>
  </si>
  <si>
    <t>110X50</t>
  </si>
  <si>
    <t>160X110</t>
  </si>
  <si>
    <t>200X110</t>
  </si>
  <si>
    <t>200X160</t>
  </si>
  <si>
    <t>50X50</t>
  </si>
  <si>
    <t>75X75</t>
  </si>
  <si>
    <t>110X110</t>
  </si>
  <si>
    <t>160X160</t>
  </si>
  <si>
    <t>50X40</t>
  </si>
  <si>
    <t>75X40</t>
  </si>
  <si>
    <t>110X75</t>
  </si>
  <si>
    <t>200X200</t>
  </si>
  <si>
    <t>50-75-110</t>
  </si>
  <si>
    <t>Tipo Tornillo</t>
  </si>
  <si>
    <t>Tipo Hitech</t>
  </si>
  <si>
    <t xml:space="preserve">      40    1 SAL.</t>
  </si>
  <si>
    <t xml:space="preserve">      50    1 SAL.</t>
  </si>
  <si>
    <t xml:space="preserve">      40    2 SAL.</t>
  </si>
  <si>
    <t xml:space="preserve">      50    2 SAL.</t>
  </si>
  <si>
    <t xml:space="preserve">   40-50   2 SAL.</t>
  </si>
  <si>
    <t>150 ml.</t>
  </si>
  <si>
    <t>250 ml.</t>
  </si>
  <si>
    <t>500 ml.</t>
  </si>
  <si>
    <t>1,000 ml.</t>
  </si>
  <si>
    <t>4,000 ml.</t>
  </si>
  <si>
    <t>100 gr.</t>
  </si>
  <si>
    <t>Pz</t>
  </si>
  <si>
    <t>Pza.</t>
  </si>
  <si>
    <t>SC-21</t>
  </si>
  <si>
    <t>SC-22</t>
  </si>
  <si>
    <t>SC-23</t>
  </si>
  <si>
    <t>SC-24</t>
  </si>
  <si>
    <t>SC-25</t>
  </si>
  <si>
    <t>SC-90</t>
  </si>
  <si>
    <t>SC-83</t>
  </si>
  <si>
    <t>SC-26</t>
  </si>
  <si>
    <t>SC-27</t>
  </si>
  <si>
    <t>SC-87</t>
  </si>
  <si>
    <t>SC-88</t>
  </si>
  <si>
    <t>SC-89</t>
  </si>
  <si>
    <t>SC-84</t>
  </si>
  <si>
    <t>SC-86</t>
  </si>
  <si>
    <t>SC-28</t>
  </si>
  <si>
    <t>SC-29</t>
  </si>
  <si>
    <t>SC-148</t>
  </si>
  <si>
    <t>SC-72</t>
  </si>
  <si>
    <t>SC-73</t>
  </si>
  <si>
    <t>SC-74</t>
  </si>
  <si>
    <t>SC-01</t>
  </si>
  <si>
    <t>SC-02</t>
  </si>
  <si>
    <t>SC-03</t>
  </si>
  <si>
    <t>SC-04L</t>
  </si>
  <si>
    <t>SC-05</t>
  </si>
  <si>
    <t>SC-105</t>
  </si>
  <si>
    <t>SC-30</t>
  </si>
  <si>
    <t>SC-31</t>
  </si>
  <si>
    <t>SC-32</t>
  </si>
  <si>
    <t>SC-33</t>
  </si>
  <si>
    <t>SC-34</t>
  </si>
  <si>
    <t>SC-79</t>
  </si>
  <si>
    <t>SC-44</t>
  </si>
  <si>
    <t>SC-45</t>
  </si>
  <si>
    <t>SC.46</t>
  </si>
  <si>
    <t>SC-47</t>
  </si>
  <si>
    <t>SC-48</t>
  </si>
  <si>
    <t>SC-49</t>
  </si>
  <si>
    <t>SC-50</t>
  </si>
  <si>
    <t>SC-104</t>
  </si>
  <si>
    <t>SC-102</t>
  </si>
  <si>
    <t>SC-36</t>
  </si>
  <si>
    <t>SC-37</t>
  </si>
  <si>
    <t>SC-38</t>
  </si>
  <si>
    <t>SC-39</t>
  </si>
  <si>
    <t>SC-100</t>
  </si>
  <si>
    <t>SC-141</t>
  </si>
  <si>
    <t>SC-80</t>
  </si>
  <si>
    <t>SC-40</t>
  </si>
  <si>
    <t>SC-41</t>
  </si>
  <si>
    <t>SC-106</t>
  </si>
  <si>
    <t>SC-107</t>
  </si>
  <si>
    <t>SC-101</t>
  </si>
  <si>
    <t>SC-81</t>
  </si>
  <si>
    <t>SC-82</t>
  </si>
  <si>
    <t>SC-42</t>
  </si>
  <si>
    <t>SC-43</t>
  </si>
  <si>
    <t>SC-146</t>
  </si>
  <si>
    <t>SC-142</t>
  </si>
  <si>
    <t>SC-143</t>
  </si>
  <si>
    <t>SC-75</t>
  </si>
  <si>
    <t>SC-52</t>
  </si>
  <si>
    <t>SC-66</t>
  </si>
  <si>
    <t>SC-94</t>
  </si>
  <si>
    <t>SC-76</t>
  </si>
  <si>
    <t>SC-60</t>
  </si>
  <si>
    <t>SC-61</t>
  </si>
  <si>
    <t>SC-62</t>
  </si>
  <si>
    <t>SC-63</t>
  </si>
  <si>
    <t>SC-64</t>
  </si>
  <si>
    <t>SC-95</t>
  </si>
  <si>
    <t>0150-TG</t>
  </si>
  <si>
    <t>0250-TG</t>
  </si>
  <si>
    <t>0500-TG</t>
  </si>
  <si>
    <t>1000-TG</t>
  </si>
  <si>
    <t>4000-TG</t>
  </si>
  <si>
    <t>9150-TG</t>
  </si>
  <si>
    <t>Tee Sencilla</t>
  </si>
  <si>
    <t>Tee Doble</t>
  </si>
  <si>
    <t>Adaptador Gal. Espiga</t>
  </si>
  <si>
    <t xml:space="preserve">Codo 90º           </t>
  </si>
  <si>
    <t>Cople</t>
  </si>
  <si>
    <t>Red.Excentrica (Bushing)</t>
  </si>
  <si>
    <t>Yee Sencilla</t>
  </si>
  <si>
    <t>Yee Doble</t>
  </si>
  <si>
    <t>Adaptador Lavadero</t>
  </si>
  <si>
    <t>Coladera Copsa Universal</t>
  </si>
  <si>
    <t>Rejilla Cromada</t>
  </si>
  <si>
    <t>Adaptador Gal.Bocina</t>
  </si>
  <si>
    <t>Cespol Tornillo</t>
  </si>
  <si>
    <t>Coladera Rejilla Giratoria</t>
  </si>
  <si>
    <t>TAPA DE INSERCION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</si>
  <si>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</si>
  <si>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</si>
  <si>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</si>
  <si>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</si>
  <si>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</si>
  <si>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</si>
  <si>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</si>
  <si>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</si>
  <si>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</si>
  <si>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</si>
  <si>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</si>
  <si>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</si>
  <si>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PVC SANITARIA, TUBERIA Y CONEXIONES </t>
  </si>
  <si>
    <t>SC134</t>
  </si>
  <si>
    <t>SC135</t>
  </si>
  <si>
    <t>50 TRAS E IZQ.</t>
  </si>
  <si>
    <t>50 TRAS Y DER</t>
  </si>
  <si>
    <t>118 ml.</t>
  </si>
  <si>
    <t>237 ml.</t>
  </si>
  <si>
    <t>473 ml.</t>
  </si>
  <si>
    <t>LP-0250</t>
  </si>
  <si>
    <t xml:space="preserve"> Para aplicaciones en condiciones Humedas.</t>
  </si>
  <si>
    <t xml:space="preserve">Cemento CPVC Azul para tub. Hasta 6" de diametro.  </t>
  </si>
  <si>
    <t>Limpiador para PVC.</t>
  </si>
  <si>
    <t xml:space="preserve"> Tubo de PVC Transparente</t>
  </si>
  <si>
    <t>SC-35</t>
  </si>
  <si>
    <t>Pza</t>
  </si>
  <si>
    <t xml:space="preserve">Hasta 8 de Diametro. </t>
  </si>
  <si>
    <t xml:space="preserve">Cemento PVC Transparente Para tub. </t>
  </si>
  <si>
    <t>SC-57</t>
  </si>
  <si>
    <t>6-001</t>
  </si>
  <si>
    <t>6-002</t>
  </si>
  <si>
    <t>6-003</t>
  </si>
  <si>
    <t>6-004</t>
  </si>
  <si>
    <t>6-005</t>
  </si>
  <si>
    <t>6-006</t>
  </si>
  <si>
    <t>6-007</t>
  </si>
  <si>
    <t>6-008</t>
  </si>
  <si>
    <t>6-009</t>
  </si>
  <si>
    <t>6-010</t>
  </si>
  <si>
    <t>6-011</t>
  </si>
  <si>
    <t>6-012</t>
  </si>
  <si>
    <t>6-013</t>
  </si>
  <si>
    <t>6-014</t>
  </si>
  <si>
    <t>6-015</t>
  </si>
  <si>
    <t>6-016</t>
  </si>
  <si>
    <t>6-017</t>
  </si>
  <si>
    <t>6-018</t>
  </si>
  <si>
    <t>6-019</t>
  </si>
  <si>
    <t>6-020</t>
  </si>
  <si>
    <t>6-021</t>
  </si>
  <si>
    <t>6-022</t>
  </si>
  <si>
    <t>6-023</t>
  </si>
  <si>
    <t>6-024</t>
  </si>
  <si>
    <t>6-025</t>
  </si>
  <si>
    <t>6-026</t>
  </si>
  <si>
    <t>6-027</t>
  </si>
  <si>
    <t>6-028</t>
  </si>
  <si>
    <t>6-029</t>
  </si>
  <si>
    <t>6-030</t>
  </si>
  <si>
    <t>6-031</t>
  </si>
  <si>
    <t>6-032</t>
  </si>
  <si>
    <t>6-033</t>
  </si>
  <si>
    <t>6-034</t>
  </si>
  <si>
    <t>6-035</t>
  </si>
  <si>
    <t>6-036</t>
  </si>
  <si>
    <t>6-037</t>
  </si>
  <si>
    <t>6-038</t>
  </si>
  <si>
    <t>6-039</t>
  </si>
  <si>
    <t>6-040</t>
  </si>
  <si>
    <t>6-041</t>
  </si>
  <si>
    <t>6-042</t>
  </si>
  <si>
    <t>6-043</t>
  </si>
  <si>
    <t>6-044</t>
  </si>
  <si>
    <t>6-045</t>
  </si>
  <si>
    <t>6-046</t>
  </si>
  <si>
    <t>6-047</t>
  </si>
  <si>
    <t>6-048</t>
  </si>
  <si>
    <t>6-049</t>
  </si>
  <si>
    <t>6-050</t>
  </si>
  <si>
    <t>6-051</t>
  </si>
  <si>
    <t>6-052</t>
  </si>
  <si>
    <t>6-053</t>
  </si>
  <si>
    <t>6-054</t>
  </si>
  <si>
    <t>6-055</t>
  </si>
  <si>
    <t>6-056</t>
  </si>
  <si>
    <t>6-057</t>
  </si>
  <si>
    <t>6-058</t>
  </si>
  <si>
    <t>6-059</t>
  </si>
  <si>
    <t>6-060</t>
  </si>
  <si>
    <t>6-061</t>
  </si>
  <si>
    <t>6-062</t>
  </si>
  <si>
    <t>6-063</t>
  </si>
  <si>
    <t>6-064</t>
  </si>
  <si>
    <t>6-065</t>
  </si>
  <si>
    <t>6-066</t>
  </si>
  <si>
    <t>6-067</t>
  </si>
  <si>
    <t>6-068</t>
  </si>
  <si>
    <t>6-069</t>
  </si>
  <si>
    <t>6-070</t>
  </si>
  <si>
    <t>6-071</t>
  </si>
  <si>
    <t>6-072</t>
  </si>
  <si>
    <t>6-073</t>
  </si>
  <si>
    <t>6-074</t>
  </si>
  <si>
    <t>6-075</t>
  </si>
  <si>
    <t>6-076</t>
  </si>
  <si>
    <t>6-077</t>
  </si>
  <si>
    <t>6-078</t>
  </si>
  <si>
    <t>6-079</t>
  </si>
  <si>
    <t>6-080</t>
  </si>
  <si>
    <t>6-081</t>
  </si>
  <si>
    <t>6-082</t>
  </si>
  <si>
    <t>6-083</t>
  </si>
  <si>
    <t>6-084</t>
  </si>
  <si>
    <t>6-085</t>
  </si>
  <si>
    <t>6-086</t>
  </si>
  <si>
    <t>6-087</t>
  </si>
  <si>
    <t>6-088</t>
  </si>
  <si>
    <t>6-089</t>
  </si>
  <si>
    <t>6-090</t>
  </si>
  <si>
    <t>6-091</t>
  </si>
  <si>
    <t>6-092</t>
  </si>
  <si>
    <t>6-093</t>
  </si>
  <si>
    <t>6-094</t>
  </si>
  <si>
    <t>6-095</t>
  </si>
  <si>
    <t>6-096</t>
  </si>
  <si>
    <t>6-097</t>
  </si>
  <si>
    <t>6-098</t>
  </si>
  <si>
    <t>6-099</t>
  </si>
  <si>
    <t>6-100</t>
  </si>
  <si>
    <t>6-101</t>
  </si>
  <si>
    <t>6-102</t>
  </si>
  <si>
    <t>6-103</t>
  </si>
  <si>
    <t>6-104</t>
  </si>
  <si>
    <t>6-105</t>
  </si>
  <si>
    <t>6-106</t>
  </si>
  <si>
    <t>6-107</t>
  </si>
  <si>
    <t>6-108</t>
  </si>
  <si>
    <t>6-109</t>
  </si>
  <si>
    <t>6-110</t>
  </si>
  <si>
    <t>6-111</t>
  </si>
  <si>
    <t xml:space="preserve">Tel: 58 71 14 05; 58 81 21 21; 50 16 45 06 ., Fax: 58 71 14 05., Cel: 044 55 59 81 94 18. Cel.044 55 1431 6193  Nextel: 5948 4296  ID  52*15*23944   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</si>
  <si>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</si>
  <si>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</si>
  <si>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</si>
  <si>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</si>
  <si>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</si>
  <si>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</si>
  <si>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</si>
  <si>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</si>
  <si>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</si>
  <si>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2011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</si>
</sst>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00000_-;\-* #,##0.000000_-;_-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36"/>
      <color indexed="12"/>
      <name val="Arial"/>
      <family val="2"/>
    </font>
    <font>
      <b/>
      <sz val="20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0"/>
      <name val="Tempus Sans ITC"/>
      <family val="5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71" fontId="0" fillId="0" borderId="0" xfId="48" applyFont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49" fontId="0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0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71" fontId="1" fillId="0" borderId="0" xfId="48" applyFont="1" applyBorder="1" applyAlignment="1">
      <alignment horizontal="center"/>
    </xf>
    <xf numFmtId="1" fontId="9" fillId="34" borderId="0" xfId="0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Alignment="1">
      <alignment/>
    </xf>
    <xf numFmtId="9" fontId="3" fillId="35" borderId="0" xfId="0" applyNumberFormat="1" applyFont="1" applyFill="1" applyAlignment="1" applyProtection="1">
      <alignment horizontal="center"/>
      <protection locked="0"/>
    </xf>
    <xf numFmtId="171" fontId="3" fillId="0" borderId="0" xfId="48" applyFont="1" applyAlignment="1">
      <alignment/>
    </xf>
    <xf numFmtId="0" fontId="1" fillId="0" borderId="15" xfId="0" applyFont="1" applyBorder="1" applyAlignment="1">
      <alignment/>
    </xf>
    <xf numFmtId="171" fontId="3" fillId="0" borderId="16" xfId="48" applyFont="1" applyBorder="1" applyAlignment="1">
      <alignment/>
    </xf>
    <xf numFmtId="0" fontId="20" fillId="0" borderId="0" xfId="45" applyFont="1" applyAlignment="1" applyProtection="1">
      <alignment horizontal="center"/>
      <protection/>
    </xf>
    <xf numFmtId="0" fontId="20" fillId="0" borderId="0" xfId="45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171" fontId="1" fillId="0" borderId="12" xfId="48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1" fillId="0" borderId="13" xfId="48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171" fontId="1" fillId="0" borderId="14" xfId="48" applyFont="1" applyBorder="1" applyAlignment="1">
      <alignment horizontal="center"/>
    </xf>
    <xf numFmtId="174" fontId="1" fillId="33" borderId="0" xfId="48" applyNumberFormat="1" applyFont="1" applyFill="1" applyBorder="1" applyAlignment="1" applyProtection="1">
      <alignment/>
      <protection locked="0"/>
    </xf>
    <xf numFmtId="171" fontId="1" fillId="0" borderId="0" xfId="48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45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57150</xdr:rowOff>
    </xdr:from>
    <xdr:to>
      <xdr:col>8</xdr:col>
      <xdr:colOff>142875</xdr:colOff>
      <xdr:row>0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9867900" y="57150"/>
          <a:ext cx="457200" cy="133350"/>
        </a:xfrm>
        <a:custGeom>
          <a:pathLst>
            <a:path h="133350" w="459582">
              <a:moveTo>
                <a:pt x="1" y="50935"/>
              </a:moveTo>
              <a:lnTo>
                <a:pt x="175546" y="50935"/>
              </a:lnTo>
              <a:lnTo>
                <a:pt x="229791" y="0"/>
              </a:lnTo>
              <a:lnTo>
                <a:pt x="284036" y="50935"/>
              </a:lnTo>
              <a:lnTo>
                <a:pt x="459581" y="50935"/>
              </a:lnTo>
              <a:lnTo>
                <a:pt x="317562" y="82414"/>
              </a:lnTo>
              <a:lnTo>
                <a:pt x="371810" y="133350"/>
              </a:lnTo>
              <a:lnTo>
                <a:pt x="229791" y="101870"/>
              </a:lnTo>
              <a:lnTo>
                <a:pt x="87772" y="133350"/>
              </a:lnTo>
              <a:lnTo>
                <a:pt x="142020" y="8241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14</xdr:row>
      <xdr:rowOff>47625</xdr:rowOff>
    </xdr:from>
    <xdr:to>
      <xdr:col>1</xdr:col>
      <xdr:colOff>2105025</xdr:colOff>
      <xdr:row>18</xdr:row>
      <xdr:rowOff>38100</xdr:rowOff>
    </xdr:to>
    <xdr:pic>
      <xdr:nvPicPr>
        <xdr:cNvPr id="2" name="CO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24250"/>
          <a:ext cx="2105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20</xdr:row>
      <xdr:rowOff>28575</xdr:rowOff>
    </xdr:from>
    <xdr:to>
      <xdr:col>1</xdr:col>
      <xdr:colOff>1400175</xdr:colOff>
      <xdr:row>24</xdr:row>
      <xdr:rowOff>76200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6482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26</xdr:row>
      <xdr:rowOff>142875</xdr:rowOff>
    </xdr:from>
    <xdr:to>
      <xdr:col>1</xdr:col>
      <xdr:colOff>1590675</xdr:colOff>
      <xdr:row>31</xdr:row>
      <xdr:rowOff>133350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590550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35</xdr:row>
      <xdr:rowOff>76200</xdr:rowOff>
    </xdr:from>
    <xdr:to>
      <xdr:col>1</xdr:col>
      <xdr:colOff>1485900</xdr:colOff>
      <xdr:row>39</xdr:row>
      <xdr:rowOff>47625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755332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41</xdr:row>
      <xdr:rowOff>152400</xdr:rowOff>
    </xdr:from>
    <xdr:to>
      <xdr:col>1</xdr:col>
      <xdr:colOff>1866900</xdr:colOff>
      <xdr:row>50</xdr:row>
      <xdr:rowOff>19050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8772525"/>
          <a:ext cx="1552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52</xdr:row>
      <xdr:rowOff>47625</xdr:rowOff>
    </xdr:from>
    <xdr:to>
      <xdr:col>1</xdr:col>
      <xdr:colOff>2047875</xdr:colOff>
      <xdr:row>56</xdr:row>
      <xdr:rowOff>104775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66875" y="1076325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57</xdr:row>
      <xdr:rowOff>85725</xdr:rowOff>
    </xdr:from>
    <xdr:to>
      <xdr:col>1</xdr:col>
      <xdr:colOff>3000375</xdr:colOff>
      <xdr:row>59</xdr:row>
      <xdr:rowOff>57150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11753850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61</xdr:row>
      <xdr:rowOff>9525</xdr:rowOff>
    </xdr:from>
    <xdr:to>
      <xdr:col>1</xdr:col>
      <xdr:colOff>1485900</xdr:colOff>
      <xdr:row>65</xdr:row>
      <xdr:rowOff>57150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5875" y="12439650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66675</xdr:rowOff>
    </xdr:from>
    <xdr:to>
      <xdr:col>1</xdr:col>
      <xdr:colOff>1628775</xdr:colOff>
      <xdr:row>71</xdr:row>
      <xdr:rowOff>28575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136398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73</xdr:row>
      <xdr:rowOff>114300</xdr:rowOff>
    </xdr:from>
    <xdr:to>
      <xdr:col>1</xdr:col>
      <xdr:colOff>1743075</xdr:colOff>
      <xdr:row>79</xdr:row>
      <xdr:rowOff>57150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7275" y="14830425"/>
          <a:ext cx="1447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83</xdr:row>
      <xdr:rowOff>104775</xdr:rowOff>
    </xdr:from>
    <xdr:to>
      <xdr:col>1</xdr:col>
      <xdr:colOff>1781175</xdr:colOff>
      <xdr:row>91</xdr:row>
      <xdr:rowOff>47625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6800" y="16725900"/>
          <a:ext cx="1476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95</xdr:row>
      <xdr:rowOff>28575</xdr:rowOff>
    </xdr:from>
    <xdr:to>
      <xdr:col>1</xdr:col>
      <xdr:colOff>1857375</xdr:colOff>
      <xdr:row>99</xdr:row>
      <xdr:rowOff>123825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90675" y="18935700"/>
          <a:ext cx="1028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2028825</xdr:colOff>
      <xdr:row>101</xdr:row>
      <xdr:rowOff>66675</xdr:rowOff>
    </xdr:from>
    <xdr:to>
      <xdr:col>1</xdr:col>
      <xdr:colOff>2905125</xdr:colOff>
      <xdr:row>103</xdr:row>
      <xdr:rowOff>76200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90825" y="2011680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104</xdr:row>
      <xdr:rowOff>47625</xdr:rowOff>
    </xdr:from>
    <xdr:to>
      <xdr:col>1</xdr:col>
      <xdr:colOff>2819400</xdr:colOff>
      <xdr:row>106</xdr:row>
      <xdr:rowOff>9525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20669250"/>
          <a:ext cx="809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106</xdr:row>
      <xdr:rowOff>38100</xdr:rowOff>
    </xdr:from>
    <xdr:to>
      <xdr:col>1</xdr:col>
      <xdr:colOff>2095500</xdr:colOff>
      <xdr:row>110</xdr:row>
      <xdr:rowOff>142875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38325" y="21040725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111</xdr:row>
      <xdr:rowOff>28575</xdr:rowOff>
    </xdr:from>
    <xdr:to>
      <xdr:col>1</xdr:col>
      <xdr:colOff>2667000</xdr:colOff>
      <xdr:row>114</xdr:row>
      <xdr:rowOff>95250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14600" y="219837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190500</xdr:rowOff>
    </xdr:from>
    <xdr:to>
      <xdr:col>1</xdr:col>
      <xdr:colOff>3381375</xdr:colOff>
      <xdr:row>2</xdr:row>
      <xdr:rowOff>57150</xdr:rowOff>
    </xdr:to>
    <xdr:pic>
      <xdr:nvPicPr>
        <xdr:cNvPr id="18" name="Picture 54" descr="Logo_Ok_curvas[1]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8675" y="190500"/>
          <a:ext cx="3314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zoomScale="80" zoomScaleNormal="80" zoomScalePageLayoutView="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L2" sqref="L2"/>
    </sheetView>
  </sheetViews>
  <sheetFormatPr defaultColWidth="11.421875" defaultRowHeight="12.75"/>
  <cols>
    <col min="1" max="1" width="11.421875" style="2" customWidth="1"/>
    <col min="2" max="2" width="54.57421875" style="0" customWidth="1"/>
    <col min="3" max="3" width="16.57421875" style="0" customWidth="1"/>
    <col min="4" max="4" width="19.140625" style="0" customWidth="1"/>
    <col min="5" max="5" width="11.140625" style="0" customWidth="1"/>
    <col min="6" max="6" width="14.7109375" style="0" customWidth="1"/>
    <col min="7" max="7" width="11.421875" style="0" customWidth="1"/>
    <col min="8" max="8" width="13.7109375" style="0" customWidth="1"/>
    <col min="9" max="9" width="14.421875" style="2" customWidth="1"/>
    <col min="10" max="10" width="18.00390625" style="2" customWidth="1"/>
    <col min="11" max="16384" width="11.421875" style="2" customWidth="1"/>
  </cols>
  <sheetData>
    <row r="1" spans="2:20" ht="45">
      <c r="B1" s="9"/>
      <c r="C1" s="10"/>
      <c r="D1" s="69" t="s">
        <v>0</v>
      </c>
      <c r="E1" s="69"/>
      <c r="F1" s="69"/>
      <c r="G1" s="69"/>
      <c r="H1" s="69"/>
      <c r="I1" s="69"/>
      <c r="J1" s="69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2:20" ht="45">
      <c r="B2" s="11"/>
      <c r="C2" s="12"/>
      <c r="D2" s="70" t="s">
        <v>1</v>
      </c>
      <c r="E2" s="70"/>
      <c r="F2" s="70"/>
      <c r="G2" s="70"/>
      <c r="H2" s="70"/>
      <c r="I2" s="70"/>
      <c r="J2" s="70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2.75">
      <c r="B3" s="71"/>
      <c r="C3" s="71"/>
      <c r="D3" s="72" t="s">
        <v>185</v>
      </c>
      <c r="E3" s="72"/>
      <c r="F3" s="72"/>
      <c r="G3" s="72"/>
      <c r="H3" s="72"/>
      <c r="I3" s="72"/>
      <c r="J3" s="72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10" ht="12.75">
      <c r="B4" s="2"/>
      <c r="C4" s="2"/>
      <c r="I4" s="1"/>
      <c r="J4" s="1"/>
    </row>
    <row r="5" spans="9:10" ht="12.75">
      <c r="I5" s="1" t="s">
        <v>2</v>
      </c>
      <c r="J5" s="39">
        <f>SUM(J14:J124)</f>
        <v>0</v>
      </c>
    </row>
    <row r="6" spans="2:10" ht="12.75">
      <c r="B6" s="1" t="s">
        <v>324</v>
      </c>
      <c r="I6" s="1" t="s">
        <v>3</v>
      </c>
      <c r="J6" s="40"/>
    </row>
    <row r="7" spans="9:10" ht="12.75">
      <c r="I7" s="1" t="s">
        <v>4</v>
      </c>
      <c r="J7" s="41">
        <f>J5*(1-J6)</f>
        <v>0</v>
      </c>
    </row>
    <row r="8" spans="2:10" ht="13.5" thickBot="1">
      <c r="B8" s="1" t="s">
        <v>5</v>
      </c>
      <c r="I8" s="1" t="s">
        <v>6</v>
      </c>
      <c r="J8" s="41">
        <f>J9-J7</f>
        <v>0</v>
      </c>
    </row>
    <row r="9" spans="9:10" ht="13.5" thickBot="1">
      <c r="I9" s="42" t="s">
        <v>7</v>
      </c>
      <c r="J9" s="43">
        <f>J7*1.16</f>
        <v>0</v>
      </c>
    </row>
    <row r="10" spans="3:5" ht="12.75">
      <c r="C10" s="1"/>
      <c r="D10" s="1"/>
      <c r="E10" s="1"/>
    </row>
    <row r="11" spans="3:5" ht="12.75">
      <c r="C11" s="1"/>
      <c r="D11" s="1"/>
      <c r="E11" s="1"/>
    </row>
    <row r="12" spans="3:5" ht="13.5" thickBot="1">
      <c r="C12" s="1"/>
      <c r="D12" s="1"/>
      <c r="E12" s="1"/>
    </row>
    <row r="13" spans="2:10" ht="39" thickBot="1">
      <c r="B13" s="27" t="s">
        <v>8</v>
      </c>
      <c r="C13" s="28" t="s">
        <v>322</v>
      </c>
      <c r="D13" s="28" t="s">
        <v>9</v>
      </c>
      <c r="E13" s="28" t="s">
        <v>10</v>
      </c>
      <c r="F13" s="28" t="s">
        <v>11</v>
      </c>
      <c r="G13" s="28" t="s">
        <v>12</v>
      </c>
      <c r="H13" s="28" t="s">
        <v>323</v>
      </c>
      <c r="I13" s="4" t="s">
        <v>13</v>
      </c>
      <c r="J13" s="3" t="s">
        <v>14</v>
      </c>
    </row>
    <row r="14" spans="2:10" ht="15">
      <c r="B14" s="30" t="s">
        <v>23</v>
      </c>
      <c r="C14" s="52" t="s">
        <v>16</v>
      </c>
      <c r="D14" s="52">
        <v>40</v>
      </c>
      <c r="E14" s="52" t="s">
        <v>22</v>
      </c>
      <c r="F14" s="52" t="s">
        <v>22</v>
      </c>
      <c r="G14" s="53">
        <v>73.26</v>
      </c>
      <c r="H14" s="38" t="s">
        <v>203</v>
      </c>
      <c r="I14" s="63"/>
      <c r="J14" s="64">
        <f aca="true" t="shared" si="0" ref="J14:J45">I14*G14</f>
        <v>0</v>
      </c>
    </row>
    <row r="15" spans="2:10" ht="15">
      <c r="B15" s="31"/>
      <c r="C15" s="54" t="s">
        <v>17</v>
      </c>
      <c r="D15" s="54">
        <v>50</v>
      </c>
      <c r="E15" s="54" t="s">
        <v>22</v>
      </c>
      <c r="F15" s="54" t="s">
        <v>22</v>
      </c>
      <c r="G15" s="37">
        <v>87.71</v>
      </c>
      <c r="H15" s="38" t="s">
        <v>204</v>
      </c>
      <c r="I15" s="63"/>
      <c r="J15" s="64">
        <f t="shared" si="0"/>
        <v>0</v>
      </c>
    </row>
    <row r="16" spans="2:10" ht="15">
      <c r="B16" s="31"/>
      <c r="C16" s="54" t="s">
        <v>18</v>
      </c>
      <c r="D16" s="54">
        <v>75</v>
      </c>
      <c r="E16" s="54" t="s">
        <v>22</v>
      </c>
      <c r="F16" s="54" t="s">
        <v>22</v>
      </c>
      <c r="G16" s="37">
        <v>135.11</v>
      </c>
      <c r="H16" s="38" t="s">
        <v>205</v>
      </c>
      <c r="I16" s="63"/>
      <c r="J16" s="64">
        <f t="shared" si="0"/>
        <v>0</v>
      </c>
    </row>
    <row r="17" spans="2:10" ht="15">
      <c r="B17" s="31"/>
      <c r="C17" s="54" t="s">
        <v>19</v>
      </c>
      <c r="D17" s="54">
        <v>110</v>
      </c>
      <c r="E17" s="54" t="s">
        <v>22</v>
      </c>
      <c r="F17" s="54" t="s">
        <v>22</v>
      </c>
      <c r="G17" s="37">
        <v>210.53</v>
      </c>
      <c r="H17" s="38" t="s">
        <v>206</v>
      </c>
      <c r="I17" s="63"/>
      <c r="J17" s="64">
        <f t="shared" si="0"/>
        <v>0</v>
      </c>
    </row>
    <row r="18" spans="2:10" ht="15">
      <c r="B18" s="31"/>
      <c r="C18" s="54" t="s">
        <v>20</v>
      </c>
      <c r="D18" s="54">
        <v>160</v>
      </c>
      <c r="E18" s="54" t="s">
        <v>22</v>
      </c>
      <c r="F18" s="54" t="s">
        <v>22</v>
      </c>
      <c r="G18" s="37">
        <v>513.98</v>
      </c>
      <c r="H18" s="38" t="s">
        <v>207</v>
      </c>
      <c r="I18" s="63"/>
      <c r="J18" s="64">
        <f t="shared" si="0"/>
        <v>0</v>
      </c>
    </row>
    <row r="19" spans="2:10" ht="15">
      <c r="B19" s="32"/>
      <c r="C19" s="55" t="s">
        <v>21</v>
      </c>
      <c r="D19" s="55">
        <v>200</v>
      </c>
      <c r="E19" s="54" t="s">
        <v>22</v>
      </c>
      <c r="F19" s="55" t="s">
        <v>22</v>
      </c>
      <c r="G19" s="56">
        <v>779.38</v>
      </c>
      <c r="H19" s="38" t="s">
        <v>208</v>
      </c>
      <c r="I19" s="63"/>
      <c r="J19" s="64">
        <f t="shared" si="0"/>
        <v>0</v>
      </c>
    </row>
    <row r="20" spans="2:10" ht="15">
      <c r="B20" s="33" t="s">
        <v>30</v>
      </c>
      <c r="C20" s="52" t="s">
        <v>24</v>
      </c>
      <c r="D20" s="52">
        <v>40</v>
      </c>
      <c r="E20" s="57" t="s">
        <v>199</v>
      </c>
      <c r="F20" s="52">
        <v>500</v>
      </c>
      <c r="G20" s="53">
        <v>1.83</v>
      </c>
      <c r="H20" s="38" t="s">
        <v>209</v>
      </c>
      <c r="I20" s="63"/>
      <c r="J20" s="64">
        <f t="shared" si="0"/>
        <v>0</v>
      </c>
    </row>
    <row r="21" spans="2:10" ht="15">
      <c r="B21" s="31"/>
      <c r="C21" s="54" t="s">
        <v>25</v>
      </c>
      <c r="D21" s="54">
        <v>50</v>
      </c>
      <c r="E21" s="58" t="s">
        <v>199</v>
      </c>
      <c r="F21" s="54">
        <v>300</v>
      </c>
      <c r="G21" s="37">
        <v>2.24</v>
      </c>
      <c r="H21" s="38" t="s">
        <v>210</v>
      </c>
      <c r="I21" s="63"/>
      <c r="J21" s="64">
        <f t="shared" si="0"/>
        <v>0</v>
      </c>
    </row>
    <row r="22" spans="2:10" ht="15">
      <c r="B22" s="31"/>
      <c r="C22" s="54" t="s">
        <v>26</v>
      </c>
      <c r="D22" s="54">
        <v>75</v>
      </c>
      <c r="E22" s="58" t="s">
        <v>199</v>
      </c>
      <c r="F22" s="54">
        <v>60</v>
      </c>
      <c r="G22" s="37">
        <v>6.72</v>
      </c>
      <c r="H22" s="38" t="s">
        <v>211</v>
      </c>
      <c r="I22" s="63"/>
      <c r="J22" s="64">
        <f t="shared" si="0"/>
        <v>0</v>
      </c>
    </row>
    <row r="23" spans="2:10" ht="15">
      <c r="B23" s="31"/>
      <c r="C23" s="54" t="s">
        <v>27</v>
      </c>
      <c r="D23" s="54">
        <v>110</v>
      </c>
      <c r="E23" s="58" t="s">
        <v>199</v>
      </c>
      <c r="F23" s="54">
        <v>25</v>
      </c>
      <c r="G23" s="37">
        <v>8.53</v>
      </c>
      <c r="H23" s="38" t="s">
        <v>212</v>
      </c>
      <c r="I23" s="63"/>
      <c r="J23" s="64">
        <f t="shared" si="0"/>
        <v>0</v>
      </c>
    </row>
    <row r="24" spans="2:10" ht="15">
      <c r="B24" s="31"/>
      <c r="C24" s="54" t="s">
        <v>28</v>
      </c>
      <c r="D24" s="54">
        <v>160</v>
      </c>
      <c r="E24" s="58" t="s">
        <v>199</v>
      </c>
      <c r="F24" s="54">
        <v>8</v>
      </c>
      <c r="G24" s="37">
        <v>23.71</v>
      </c>
      <c r="H24" s="38" t="s">
        <v>213</v>
      </c>
      <c r="I24" s="63"/>
      <c r="J24" s="64">
        <f t="shared" si="0"/>
        <v>0</v>
      </c>
    </row>
    <row r="25" spans="2:10" ht="15">
      <c r="B25" s="32"/>
      <c r="C25" s="55" t="s">
        <v>29</v>
      </c>
      <c r="D25" s="55">
        <v>200</v>
      </c>
      <c r="E25" s="59" t="s">
        <v>199</v>
      </c>
      <c r="F25" s="55">
        <v>1</v>
      </c>
      <c r="G25" s="56">
        <v>115.25</v>
      </c>
      <c r="H25" s="38" t="s">
        <v>214</v>
      </c>
      <c r="I25" s="63"/>
      <c r="J25" s="64">
        <f t="shared" si="0"/>
        <v>0</v>
      </c>
    </row>
    <row r="26" spans="2:10" ht="15">
      <c r="B26" s="33" t="s">
        <v>45</v>
      </c>
      <c r="C26" s="52" t="s">
        <v>31</v>
      </c>
      <c r="D26" s="52" t="s">
        <v>38</v>
      </c>
      <c r="E26" s="58" t="s">
        <v>199</v>
      </c>
      <c r="F26" s="52">
        <v>20</v>
      </c>
      <c r="G26" s="53">
        <v>13.74</v>
      </c>
      <c r="H26" s="38" t="s">
        <v>215</v>
      </c>
      <c r="I26" s="63"/>
      <c r="J26" s="64">
        <f t="shared" si="0"/>
        <v>0</v>
      </c>
    </row>
    <row r="27" spans="2:10" ht="15">
      <c r="B27" s="31"/>
      <c r="C27" s="54" t="s">
        <v>32</v>
      </c>
      <c r="D27" s="54" t="s">
        <v>39</v>
      </c>
      <c r="E27" s="58" t="s">
        <v>199</v>
      </c>
      <c r="F27" s="54">
        <v>20</v>
      </c>
      <c r="G27" s="37">
        <v>15.16</v>
      </c>
      <c r="H27" s="38" t="s">
        <v>216</v>
      </c>
      <c r="I27" s="63"/>
      <c r="J27" s="64">
        <f t="shared" si="0"/>
        <v>0</v>
      </c>
    </row>
    <row r="28" spans="2:10" ht="15">
      <c r="B28" s="31"/>
      <c r="C28" s="54" t="s">
        <v>33</v>
      </c>
      <c r="D28" s="54" t="s">
        <v>40</v>
      </c>
      <c r="E28" s="58" t="s">
        <v>199</v>
      </c>
      <c r="F28" s="54">
        <v>20</v>
      </c>
      <c r="G28" s="37">
        <v>19.56</v>
      </c>
      <c r="H28" s="38" t="s">
        <v>217</v>
      </c>
      <c r="I28" s="63"/>
      <c r="J28" s="64">
        <f t="shared" si="0"/>
        <v>0</v>
      </c>
    </row>
    <row r="29" spans="2:10" ht="15">
      <c r="B29" s="31"/>
      <c r="C29" s="54" t="s">
        <v>34</v>
      </c>
      <c r="D29" s="54" t="s">
        <v>41</v>
      </c>
      <c r="E29" s="58" t="s">
        <v>199</v>
      </c>
      <c r="F29" s="54">
        <v>20</v>
      </c>
      <c r="G29" s="37">
        <v>15.16</v>
      </c>
      <c r="H29" s="38" t="s">
        <v>218</v>
      </c>
      <c r="I29" s="63"/>
      <c r="J29" s="64">
        <f t="shared" si="0"/>
        <v>0</v>
      </c>
    </row>
    <row r="30" spans="2:10" ht="15">
      <c r="B30" s="31"/>
      <c r="C30" s="54" t="s">
        <v>35</v>
      </c>
      <c r="D30" s="54" t="s">
        <v>42</v>
      </c>
      <c r="E30" s="58" t="s">
        <v>199</v>
      </c>
      <c r="F30" s="54">
        <v>20</v>
      </c>
      <c r="G30" s="37">
        <v>15.16</v>
      </c>
      <c r="H30" s="38" t="s">
        <v>219</v>
      </c>
      <c r="I30" s="63"/>
      <c r="J30" s="64">
        <f t="shared" si="0"/>
        <v>0</v>
      </c>
    </row>
    <row r="31" spans="2:10" ht="15">
      <c r="B31" s="31"/>
      <c r="C31" s="54" t="s">
        <v>186</v>
      </c>
      <c r="D31" s="54" t="s">
        <v>188</v>
      </c>
      <c r="E31" s="58" t="s">
        <v>199</v>
      </c>
      <c r="F31" s="54">
        <v>20</v>
      </c>
      <c r="G31" s="37">
        <v>19.56</v>
      </c>
      <c r="H31" s="38" t="s">
        <v>220</v>
      </c>
      <c r="I31" s="63"/>
      <c r="J31" s="64">
        <f t="shared" si="0"/>
        <v>0</v>
      </c>
    </row>
    <row r="32" spans="2:10" ht="15">
      <c r="B32" s="31"/>
      <c r="C32" s="54" t="s">
        <v>187</v>
      </c>
      <c r="D32" s="54" t="s">
        <v>189</v>
      </c>
      <c r="E32" s="58" t="s">
        <v>199</v>
      </c>
      <c r="F32" s="54">
        <v>20</v>
      </c>
      <c r="G32" s="37">
        <v>19.56</v>
      </c>
      <c r="H32" s="38" t="s">
        <v>221</v>
      </c>
      <c r="I32" s="63"/>
      <c r="J32" s="64">
        <f t="shared" si="0"/>
        <v>0</v>
      </c>
    </row>
    <row r="33" spans="2:10" ht="15">
      <c r="B33" s="31"/>
      <c r="C33" s="54" t="s">
        <v>36</v>
      </c>
      <c r="D33" s="54" t="s">
        <v>43</v>
      </c>
      <c r="E33" s="58" t="s">
        <v>199</v>
      </c>
      <c r="F33" s="54">
        <v>20</v>
      </c>
      <c r="G33" s="37">
        <v>19.56</v>
      </c>
      <c r="H33" s="38" t="s">
        <v>222</v>
      </c>
      <c r="I33" s="63"/>
      <c r="J33" s="64">
        <f t="shared" si="0"/>
        <v>0</v>
      </c>
    </row>
    <row r="34" spans="2:10" ht="15">
      <c r="B34" s="32"/>
      <c r="C34" s="55" t="s">
        <v>37</v>
      </c>
      <c r="D34" s="55" t="s">
        <v>44</v>
      </c>
      <c r="E34" s="58" t="s">
        <v>199</v>
      </c>
      <c r="F34" s="55">
        <v>20</v>
      </c>
      <c r="G34" s="56">
        <v>21.68</v>
      </c>
      <c r="H34" s="38" t="s">
        <v>223</v>
      </c>
      <c r="I34" s="63"/>
      <c r="J34" s="64">
        <f t="shared" si="0"/>
        <v>0</v>
      </c>
    </row>
    <row r="35" spans="2:10" ht="15">
      <c r="B35" s="33" t="s">
        <v>172</v>
      </c>
      <c r="C35" s="52" t="s">
        <v>46</v>
      </c>
      <c r="D35" s="52">
        <v>40</v>
      </c>
      <c r="E35" s="57" t="s">
        <v>199</v>
      </c>
      <c r="F35" s="52">
        <v>250</v>
      </c>
      <c r="G35" s="53">
        <v>4.65</v>
      </c>
      <c r="H35" s="38" t="s">
        <v>224</v>
      </c>
      <c r="I35" s="63"/>
      <c r="J35" s="64">
        <f t="shared" si="0"/>
        <v>0</v>
      </c>
    </row>
    <row r="36" spans="2:10" ht="15">
      <c r="B36" s="31"/>
      <c r="C36" s="54" t="s">
        <v>47</v>
      </c>
      <c r="D36" s="54">
        <v>50</v>
      </c>
      <c r="E36" s="58" t="s">
        <v>199</v>
      </c>
      <c r="F36" s="54">
        <v>250</v>
      </c>
      <c r="G36" s="37">
        <v>2.54</v>
      </c>
      <c r="H36" s="38" t="s">
        <v>225</v>
      </c>
      <c r="I36" s="63"/>
      <c r="J36" s="64">
        <f t="shared" si="0"/>
        <v>0</v>
      </c>
    </row>
    <row r="37" spans="2:10" ht="15">
      <c r="B37" s="31"/>
      <c r="C37" s="54" t="s">
        <v>48</v>
      </c>
      <c r="D37" s="54">
        <v>75</v>
      </c>
      <c r="E37" s="58" t="s">
        <v>199</v>
      </c>
      <c r="F37" s="54">
        <v>250</v>
      </c>
      <c r="G37" s="37">
        <v>5.96</v>
      </c>
      <c r="H37" s="38" t="s">
        <v>226</v>
      </c>
      <c r="I37" s="63"/>
      <c r="J37" s="64">
        <f t="shared" si="0"/>
        <v>0</v>
      </c>
    </row>
    <row r="38" spans="2:10" ht="15">
      <c r="B38" s="31"/>
      <c r="C38" s="54" t="s">
        <v>49</v>
      </c>
      <c r="D38" s="54">
        <v>110</v>
      </c>
      <c r="E38" s="58" t="s">
        <v>199</v>
      </c>
      <c r="F38" s="54">
        <v>100</v>
      </c>
      <c r="G38" s="37">
        <v>8.25</v>
      </c>
      <c r="H38" s="38" t="s">
        <v>227</v>
      </c>
      <c r="I38" s="63"/>
      <c r="J38" s="64">
        <f t="shared" si="0"/>
        <v>0</v>
      </c>
    </row>
    <row r="39" spans="2:10" ht="15">
      <c r="B39" s="31"/>
      <c r="C39" s="54" t="s">
        <v>202</v>
      </c>
      <c r="D39" s="54">
        <v>160</v>
      </c>
      <c r="E39" s="58" t="s">
        <v>199</v>
      </c>
      <c r="F39" s="54">
        <v>1</v>
      </c>
      <c r="G39" s="37">
        <v>40.51</v>
      </c>
      <c r="H39" s="38" t="s">
        <v>228</v>
      </c>
      <c r="I39" s="63"/>
      <c r="J39" s="64">
        <f t="shared" si="0"/>
        <v>0</v>
      </c>
    </row>
    <row r="40" spans="2:10" ht="15">
      <c r="B40" s="32"/>
      <c r="C40" s="55" t="s">
        <v>50</v>
      </c>
      <c r="D40" s="55">
        <v>200</v>
      </c>
      <c r="E40" s="59" t="s">
        <v>199</v>
      </c>
      <c r="F40" s="55">
        <v>1</v>
      </c>
      <c r="G40" s="56">
        <v>91.5</v>
      </c>
      <c r="H40" s="38" t="s">
        <v>229</v>
      </c>
      <c r="I40" s="63"/>
      <c r="J40" s="64">
        <f t="shared" si="0"/>
        <v>0</v>
      </c>
    </row>
    <row r="41" spans="2:10" ht="15">
      <c r="B41" s="33" t="s">
        <v>158</v>
      </c>
      <c r="C41" s="52" t="s">
        <v>81</v>
      </c>
      <c r="D41" s="52">
        <v>40</v>
      </c>
      <c r="E41" s="58" t="s">
        <v>199</v>
      </c>
      <c r="F41" s="52">
        <v>250</v>
      </c>
      <c r="G41" s="53">
        <v>2.72</v>
      </c>
      <c r="H41" s="38" t="s">
        <v>230</v>
      </c>
      <c r="I41" s="63"/>
      <c r="J41" s="64">
        <f t="shared" si="0"/>
        <v>0</v>
      </c>
    </row>
    <row r="42" spans="2:10" ht="15">
      <c r="B42" s="34"/>
      <c r="C42" s="54" t="s">
        <v>82</v>
      </c>
      <c r="D42" s="54">
        <v>50</v>
      </c>
      <c r="E42" s="58" t="s">
        <v>199</v>
      </c>
      <c r="F42" s="54">
        <v>120</v>
      </c>
      <c r="G42" s="37">
        <v>3.76</v>
      </c>
      <c r="H42" s="38" t="s">
        <v>231</v>
      </c>
      <c r="I42" s="63"/>
      <c r="J42" s="64">
        <f t="shared" si="0"/>
        <v>0</v>
      </c>
    </row>
    <row r="43" spans="2:10" ht="15">
      <c r="B43" s="34"/>
      <c r="C43" s="54" t="s">
        <v>83</v>
      </c>
      <c r="D43" s="54">
        <v>75</v>
      </c>
      <c r="E43" s="58" t="s">
        <v>199</v>
      </c>
      <c r="F43" s="54">
        <v>40</v>
      </c>
      <c r="G43" s="37">
        <v>10.18</v>
      </c>
      <c r="H43" s="38" t="s">
        <v>232</v>
      </c>
      <c r="I43" s="63"/>
      <c r="J43" s="64">
        <f t="shared" si="0"/>
        <v>0</v>
      </c>
    </row>
    <row r="44" spans="2:10" ht="15">
      <c r="B44" s="34"/>
      <c r="C44" s="54" t="s">
        <v>84</v>
      </c>
      <c r="D44" s="54">
        <v>110</v>
      </c>
      <c r="E44" s="58" t="s">
        <v>199</v>
      </c>
      <c r="F44" s="54">
        <v>12</v>
      </c>
      <c r="G44" s="37">
        <v>15.26</v>
      </c>
      <c r="H44" s="38" t="s">
        <v>233</v>
      </c>
      <c r="I44" s="63"/>
      <c r="J44" s="64">
        <f t="shared" si="0"/>
        <v>0</v>
      </c>
    </row>
    <row r="45" spans="2:10" ht="15">
      <c r="B45" s="34"/>
      <c r="C45" s="54" t="s">
        <v>85</v>
      </c>
      <c r="D45" s="54">
        <v>160</v>
      </c>
      <c r="E45" s="58" t="s">
        <v>199</v>
      </c>
      <c r="F45" s="54">
        <v>5</v>
      </c>
      <c r="G45" s="37">
        <v>45</v>
      </c>
      <c r="H45" s="38" t="s">
        <v>234</v>
      </c>
      <c r="I45" s="63"/>
      <c r="J45" s="64">
        <f t="shared" si="0"/>
        <v>0</v>
      </c>
    </row>
    <row r="46" spans="2:10" ht="15">
      <c r="B46" s="34"/>
      <c r="C46" s="54" t="s">
        <v>86</v>
      </c>
      <c r="D46" s="54">
        <v>200</v>
      </c>
      <c r="E46" s="58" t="s">
        <v>199</v>
      </c>
      <c r="F46" s="54">
        <v>20</v>
      </c>
      <c r="G46" s="37">
        <v>176.85</v>
      </c>
      <c r="H46" s="38" t="s">
        <v>235</v>
      </c>
      <c r="I46" s="63"/>
      <c r="J46" s="64">
        <f aca="true" t="shared" si="1" ref="J46:J77">I46*G46</f>
        <v>0</v>
      </c>
    </row>
    <row r="47" spans="2:10" ht="15">
      <c r="B47" s="34"/>
      <c r="C47" s="54" t="s">
        <v>87</v>
      </c>
      <c r="D47" s="54" t="s">
        <v>51</v>
      </c>
      <c r="E47" s="58" t="s">
        <v>199</v>
      </c>
      <c r="F47" s="54">
        <v>20</v>
      </c>
      <c r="G47" s="37">
        <v>19.88</v>
      </c>
      <c r="H47" s="38" t="s">
        <v>236</v>
      </c>
      <c r="I47" s="63"/>
      <c r="J47" s="64">
        <f t="shared" si="1"/>
        <v>0</v>
      </c>
    </row>
    <row r="48" spans="2:10" ht="15">
      <c r="B48" s="34"/>
      <c r="C48" s="54" t="s">
        <v>88</v>
      </c>
      <c r="D48" s="54" t="s">
        <v>52</v>
      </c>
      <c r="E48" s="58" t="s">
        <v>199</v>
      </c>
      <c r="F48" s="54">
        <v>20</v>
      </c>
      <c r="G48" s="37">
        <v>14.2</v>
      </c>
      <c r="H48" s="38" t="s">
        <v>237</v>
      </c>
      <c r="I48" s="63"/>
      <c r="J48" s="64">
        <f t="shared" si="1"/>
        <v>0</v>
      </c>
    </row>
    <row r="49" spans="2:10" ht="15">
      <c r="B49" s="34"/>
      <c r="C49" s="54" t="s">
        <v>89</v>
      </c>
      <c r="D49" s="54" t="s">
        <v>53</v>
      </c>
      <c r="E49" s="58" t="s">
        <v>199</v>
      </c>
      <c r="F49" s="54">
        <v>20</v>
      </c>
      <c r="G49" s="37">
        <v>12.19</v>
      </c>
      <c r="H49" s="38" t="s">
        <v>238</v>
      </c>
      <c r="I49" s="63"/>
      <c r="J49" s="64">
        <f t="shared" si="1"/>
        <v>0</v>
      </c>
    </row>
    <row r="50" spans="2:10" ht="15">
      <c r="B50" s="34"/>
      <c r="C50" s="54" t="s">
        <v>90</v>
      </c>
      <c r="D50" s="54" t="s">
        <v>54</v>
      </c>
      <c r="E50" s="58" t="s">
        <v>199</v>
      </c>
      <c r="F50" s="54">
        <v>1</v>
      </c>
      <c r="G50" s="37">
        <v>75.2</v>
      </c>
      <c r="H50" s="38" t="s">
        <v>239</v>
      </c>
      <c r="I50" s="63"/>
      <c r="J50" s="64">
        <f t="shared" si="1"/>
        <v>0</v>
      </c>
    </row>
    <row r="51" spans="2:10" ht="15">
      <c r="B51" s="34"/>
      <c r="C51" s="54" t="s">
        <v>91</v>
      </c>
      <c r="D51" s="54" t="s">
        <v>55</v>
      </c>
      <c r="E51" s="58" t="s">
        <v>199</v>
      </c>
      <c r="F51" s="54">
        <v>1</v>
      </c>
      <c r="G51" s="37">
        <v>130.3</v>
      </c>
      <c r="H51" s="38" t="s">
        <v>240</v>
      </c>
      <c r="I51" s="63"/>
      <c r="J51" s="64">
        <f t="shared" si="1"/>
        <v>0</v>
      </c>
    </row>
    <row r="52" spans="2:10" ht="15">
      <c r="B52" s="35"/>
      <c r="C52" s="55" t="s">
        <v>92</v>
      </c>
      <c r="D52" s="55" t="s">
        <v>56</v>
      </c>
      <c r="E52" s="58" t="s">
        <v>199</v>
      </c>
      <c r="F52" s="55">
        <v>1</v>
      </c>
      <c r="G52" s="56">
        <v>130.3</v>
      </c>
      <c r="H52" s="38" t="s">
        <v>241</v>
      </c>
      <c r="I52" s="63"/>
      <c r="J52" s="64">
        <f t="shared" si="1"/>
        <v>0</v>
      </c>
    </row>
    <row r="53" spans="2:10" ht="15">
      <c r="B53" s="33" t="s">
        <v>159</v>
      </c>
      <c r="C53" s="52" t="s">
        <v>93</v>
      </c>
      <c r="D53" s="52" t="s">
        <v>57</v>
      </c>
      <c r="E53" s="57" t="s">
        <v>199</v>
      </c>
      <c r="F53" s="52">
        <v>15</v>
      </c>
      <c r="G53" s="53">
        <v>30.43</v>
      </c>
      <c r="H53" s="38" t="s">
        <v>242</v>
      </c>
      <c r="I53" s="63"/>
      <c r="J53" s="64">
        <f t="shared" si="1"/>
        <v>0</v>
      </c>
    </row>
    <row r="54" spans="2:10" ht="15">
      <c r="B54" s="34"/>
      <c r="C54" s="54" t="s">
        <v>94</v>
      </c>
      <c r="D54" s="54" t="s">
        <v>58</v>
      </c>
      <c r="E54" s="58" t="s">
        <v>199</v>
      </c>
      <c r="F54" s="54">
        <v>15</v>
      </c>
      <c r="G54" s="37">
        <v>61.03</v>
      </c>
      <c r="H54" s="38" t="s">
        <v>243</v>
      </c>
      <c r="I54" s="63"/>
      <c r="J54" s="64">
        <f t="shared" si="1"/>
        <v>0</v>
      </c>
    </row>
    <row r="55" spans="2:10" ht="15">
      <c r="B55" s="34"/>
      <c r="C55" s="54" t="s">
        <v>95</v>
      </c>
      <c r="D55" s="54" t="s">
        <v>53</v>
      </c>
      <c r="E55" s="58" t="s">
        <v>199</v>
      </c>
      <c r="F55" s="54">
        <v>15</v>
      </c>
      <c r="G55" s="37">
        <v>27.95</v>
      </c>
      <c r="H55" s="38" t="s">
        <v>244</v>
      </c>
      <c r="I55" s="63"/>
      <c r="J55" s="64">
        <f t="shared" si="1"/>
        <v>0</v>
      </c>
    </row>
    <row r="56" spans="2:10" ht="15">
      <c r="B56" s="34"/>
      <c r="C56" s="54" t="s">
        <v>96</v>
      </c>
      <c r="D56" s="54" t="s">
        <v>59</v>
      </c>
      <c r="E56" s="58" t="s">
        <v>199</v>
      </c>
      <c r="F56" s="54">
        <v>15</v>
      </c>
      <c r="G56" s="37">
        <v>55.2</v>
      </c>
      <c r="H56" s="38" t="s">
        <v>245</v>
      </c>
      <c r="I56" s="63"/>
      <c r="J56" s="64">
        <f t="shared" si="1"/>
        <v>0</v>
      </c>
    </row>
    <row r="57" spans="2:10" ht="15">
      <c r="B57" s="34"/>
      <c r="C57" s="54" t="s">
        <v>97</v>
      </c>
      <c r="D57" s="54" t="s">
        <v>60</v>
      </c>
      <c r="E57" s="59" t="s">
        <v>199</v>
      </c>
      <c r="F57" s="54">
        <v>10</v>
      </c>
      <c r="G57" s="37">
        <v>248.57</v>
      </c>
      <c r="H57" s="38" t="s">
        <v>246</v>
      </c>
      <c r="I57" s="63"/>
      <c r="J57" s="64">
        <f t="shared" si="1"/>
        <v>0</v>
      </c>
    </row>
    <row r="58" spans="2:10" ht="15">
      <c r="B58" s="33" t="s">
        <v>160</v>
      </c>
      <c r="C58" s="52" t="s">
        <v>98</v>
      </c>
      <c r="D58" s="52">
        <v>40</v>
      </c>
      <c r="E58" s="57" t="s">
        <v>199</v>
      </c>
      <c r="F58" s="52" t="s">
        <v>79</v>
      </c>
      <c r="G58" s="53">
        <v>9.8</v>
      </c>
      <c r="H58" s="38" t="s">
        <v>247</v>
      </c>
      <c r="I58" s="63"/>
      <c r="J58" s="64">
        <f t="shared" si="1"/>
        <v>0</v>
      </c>
    </row>
    <row r="59" spans="2:10" ht="15">
      <c r="B59" s="34"/>
      <c r="C59" s="54" t="s">
        <v>99</v>
      </c>
      <c r="D59" s="54">
        <v>50</v>
      </c>
      <c r="E59" s="58" t="s">
        <v>199</v>
      </c>
      <c r="F59" s="54" t="s">
        <v>79</v>
      </c>
      <c r="G59" s="37">
        <v>6.44</v>
      </c>
      <c r="H59" s="38" t="s">
        <v>248</v>
      </c>
      <c r="I59" s="63"/>
      <c r="J59" s="64">
        <f t="shared" si="1"/>
        <v>0</v>
      </c>
    </row>
    <row r="60" spans="2:10" ht="15">
      <c r="B60" s="35"/>
      <c r="C60" s="55" t="s">
        <v>100</v>
      </c>
      <c r="D60" s="55">
        <v>110</v>
      </c>
      <c r="E60" s="59" t="s">
        <v>199</v>
      </c>
      <c r="F60" s="55" t="s">
        <v>79</v>
      </c>
      <c r="G60" s="56">
        <v>26.5</v>
      </c>
      <c r="H60" s="38" t="s">
        <v>249</v>
      </c>
      <c r="I60" s="63"/>
      <c r="J60" s="64">
        <f t="shared" si="1"/>
        <v>0</v>
      </c>
    </row>
    <row r="61" spans="2:10" ht="15">
      <c r="B61" s="33" t="s">
        <v>161</v>
      </c>
      <c r="C61" s="52" t="s">
        <v>101</v>
      </c>
      <c r="D61" s="52">
        <v>40</v>
      </c>
      <c r="E61" s="58" t="s">
        <v>199</v>
      </c>
      <c r="F61" s="52">
        <v>350</v>
      </c>
      <c r="G61" s="53">
        <v>2.04</v>
      </c>
      <c r="H61" s="38" t="s">
        <v>250</v>
      </c>
      <c r="I61" s="63"/>
      <c r="J61" s="64">
        <f t="shared" si="1"/>
        <v>0</v>
      </c>
    </row>
    <row r="62" spans="2:10" ht="15">
      <c r="B62" s="34"/>
      <c r="C62" s="54" t="s">
        <v>102</v>
      </c>
      <c r="D62" s="54">
        <v>50</v>
      </c>
      <c r="E62" s="58" t="s">
        <v>199</v>
      </c>
      <c r="F62" s="54">
        <v>200</v>
      </c>
      <c r="G62" s="37">
        <v>2.61</v>
      </c>
      <c r="H62" s="38" t="s">
        <v>251</v>
      </c>
      <c r="I62" s="63"/>
      <c r="J62" s="64">
        <f t="shared" si="1"/>
        <v>0</v>
      </c>
    </row>
    <row r="63" spans="2:10" ht="15">
      <c r="B63" s="34"/>
      <c r="C63" s="54" t="s">
        <v>103</v>
      </c>
      <c r="D63" s="54">
        <v>75</v>
      </c>
      <c r="E63" s="58" t="s">
        <v>199</v>
      </c>
      <c r="F63" s="54">
        <v>60</v>
      </c>
      <c r="G63" s="37">
        <v>6.11</v>
      </c>
      <c r="H63" s="38" t="s">
        <v>252</v>
      </c>
      <c r="I63" s="63"/>
      <c r="J63" s="64">
        <f t="shared" si="1"/>
        <v>0</v>
      </c>
    </row>
    <row r="64" spans="2:10" ht="15">
      <c r="B64" s="34"/>
      <c r="C64" s="54" t="s">
        <v>104</v>
      </c>
      <c r="D64" s="54">
        <v>110</v>
      </c>
      <c r="E64" s="58" t="s">
        <v>199</v>
      </c>
      <c r="F64" s="54">
        <v>20</v>
      </c>
      <c r="G64" s="37">
        <v>11.28</v>
      </c>
      <c r="H64" s="38" t="s">
        <v>253</v>
      </c>
      <c r="I64" s="63"/>
      <c r="J64" s="64">
        <f t="shared" si="1"/>
        <v>0</v>
      </c>
    </row>
    <row r="65" spans="2:10" ht="15">
      <c r="B65" s="34"/>
      <c r="C65" s="54" t="s">
        <v>105</v>
      </c>
      <c r="D65" s="54">
        <v>160</v>
      </c>
      <c r="E65" s="58" t="s">
        <v>199</v>
      </c>
      <c r="F65" s="54">
        <v>6</v>
      </c>
      <c r="G65" s="37">
        <v>31.54</v>
      </c>
      <c r="H65" s="38" t="s">
        <v>254</v>
      </c>
      <c r="I65" s="63"/>
      <c r="J65" s="64">
        <f t="shared" si="1"/>
        <v>0</v>
      </c>
    </row>
    <row r="66" spans="2:10" ht="15">
      <c r="B66" s="35"/>
      <c r="C66" s="55" t="s">
        <v>106</v>
      </c>
      <c r="D66" s="55">
        <v>200</v>
      </c>
      <c r="E66" s="58" t="s">
        <v>199</v>
      </c>
      <c r="F66" s="55">
        <v>1</v>
      </c>
      <c r="G66" s="56">
        <v>126.3</v>
      </c>
      <c r="H66" s="38" t="s">
        <v>255</v>
      </c>
      <c r="I66" s="63"/>
      <c r="J66" s="64">
        <f t="shared" si="1"/>
        <v>0</v>
      </c>
    </row>
    <row r="67" spans="2:10" ht="15">
      <c r="B67" s="33" t="s">
        <v>162</v>
      </c>
      <c r="C67" s="52" t="s">
        <v>107</v>
      </c>
      <c r="D67" s="52">
        <v>40</v>
      </c>
      <c r="E67" s="57" t="s">
        <v>199</v>
      </c>
      <c r="F67" s="52">
        <v>250</v>
      </c>
      <c r="G67" s="53">
        <v>1.22</v>
      </c>
      <c r="H67" s="38" t="s">
        <v>256</v>
      </c>
      <c r="I67" s="63"/>
      <c r="J67" s="64">
        <f t="shared" si="1"/>
        <v>0</v>
      </c>
    </row>
    <row r="68" spans="2:10" ht="15">
      <c r="B68" s="34"/>
      <c r="C68" s="54" t="s">
        <v>108</v>
      </c>
      <c r="D68" s="54">
        <v>50</v>
      </c>
      <c r="E68" s="58" t="s">
        <v>199</v>
      </c>
      <c r="F68" s="54">
        <v>300</v>
      </c>
      <c r="G68" s="37">
        <v>1.63</v>
      </c>
      <c r="H68" s="38" t="s">
        <v>257</v>
      </c>
      <c r="I68" s="63"/>
      <c r="J68" s="64">
        <f t="shared" si="1"/>
        <v>0</v>
      </c>
    </row>
    <row r="69" spans="2:10" ht="15">
      <c r="B69" s="34"/>
      <c r="C69" s="54" t="s">
        <v>109</v>
      </c>
      <c r="D69" s="54">
        <v>75</v>
      </c>
      <c r="E69" s="58" t="s">
        <v>199</v>
      </c>
      <c r="F69" s="54">
        <v>120</v>
      </c>
      <c r="G69" s="37">
        <v>3.66</v>
      </c>
      <c r="H69" s="38" t="s">
        <v>258</v>
      </c>
      <c r="I69" s="63"/>
      <c r="J69" s="64">
        <f t="shared" si="1"/>
        <v>0</v>
      </c>
    </row>
    <row r="70" spans="2:10" ht="15">
      <c r="B70" s="34"/>
      <c r="C70" s="54" t="s">
        <v>110</v>
      </c>
      <c r="D70" s="54">
        <v>110</v>
      </c>
      <c r="E70" s="58" t="s">
        <v>199</v>
      </c>
      <c r="F70" s="54">
        <v>40</v>
      </c>
      <c r="G70" s="37">
        <v>5.54</v>
      </c>
      <c r="H70" s="38" t="s">
        <v>259</v>
      </c>
      <c r="I70" s="63"/>
      <c r="J70" s="64">
        <f t="shared" si="1"/>
        <v>0</v>
      </c>
    </row>
    <row r="71" spans="2:10" ht="15">
      <c r="B71" s="34"/>
      <c r="C71" s="54" t="s">
        <v>111</v>
      </c>
      <c r="D71" s="54">
        <v>160</v>
      </c>
      <c r="E71" s="58" t="s">
        <v>199</v>
      </c>
      <c r="F71" s="54">
        <v>20</v>
      </c>
      <c r="G71" s="37">
        <v>14.04</v>
      </c>
      <c r="H71" s="38" t="s">
        <v>260</v>
      </c>
      <c r="I71" s="63"/>
      <c r="J71" s="64">
        <f t="shared" si="1"/>
        <v>0</v>
      </c>
    </row>
    <row r="72" spans="2:10" ht="15">
      <c r="B72" s="35"/>
      <c r="C72" s="55" t="s">
        <v>112</v>
      </c>
      <c r="D72" s="55">
        <v>200</v>
      </c>
      <c r="E72" s="59" t="s">
        <v>199</v>
      </c>
      <c r="F72" s="55">
        <v>1</v>
      </c>
      <c r="G72" s="56">
        <v>79.39</v>
      </c>
      <c r="H72" s="38" t="s">
        <v>261</v>
      </c>
      <c r="I72" s="63"/>
      <c r="J72" s="64">
        <f t="shared" si="1"/>
        <v>0</v>
      </c>
    </row>
    <row r="73" spans="2:10" ht="15">
      <c r="B73" s="33" t="s">
        <v>163</v>
      </c>
      <c r="C73" s="52" t="s">
        <v>113</v>
      </c>
      <c r="D73" s="52" t="s">
        <v>61</v>
      </c>
      <c r="E73" s="58" t="s">
        <v>199</v>
      </c>
      <c r="F73" s="52">
        <v>500</v>
      </c>
      <c r="G73" s="53">
        <v>3.05</v>
      </c>
      <c r="H73" s="38" t="s">
        <v>262</v>
      </c>
      <c r="I73" s="63"/>
      <c r="J73" s="64">
        <f t="shared" si="1"/>
        <v>0</v>
      </c>
    </row>
    <row r="74" spans="2:10" ht="15">
      <c r="B74" s="34"/>
      <c r="C74" s="54" t="s">
        <v>114</v>
      </c>
      <c r="D74" s="54" t="s">
        <v>62</v>
      </c>
      <c r="E74" s="58" t="s">
        <v>199</v>
      </c>
      <c r="F74" s="54">
        <v>100</v>
      </c>
      <c r="G74" s="37">
        <v>8.36</v>
      </c>
      <c r="H74" s="38" t="s">
        <v>263</v>
      </c>
      <c r="I74" s="63"/>
      <c r="J74" s="64">
        <f t="shared" si="1"/>
        <v>0</v>
      </c>
    </row>
    <row r="75" spans="2:10" ht="15">
      <c r="B75" s="34"/>
      <c r="C75" s="54" t="s">
        <v>115</v>
      </c>
      <c r="D75" s="54" t="s">
        <v>51</v>
      </c>
      <c r="E75" s="58" t="s">
        <v>199</v>
      </c>
      <c r="F75" s="54">
        <v>100</v>
      </c>
      <c r="G75" s="37">
        <v>4.93</v>
      </c>
      <c r="H75" s="38" t="s">
        <v>264</v>
      </c>
      <c r="I75" s="63"/>
      <c r="J75" s="64">
        <f t="shared" si="1"/>
        <v>0</v>
      </c>
    </row>
    <row r="76" spans="2:10" ht="15">
      <c r="B76" s="34"/>
      <c r="C76" s="54" t="s">
        <v>116</v>
      </c>
      <c r="D76" s="54" t="s">
        <v>52</v>
      </c>
      <c r="E76" s="58" t="s">
        <v>199</v>
      </c>
      <c r="F76" s="54">
        <v>50</v>
      </c>
      <c r="G76" s="37">
        <v>9.13</v>
      </c>
      <c r="H76" s="38" t="s">
        <v>265</v>
      </c>
      <c r="I76" s="63"/>
      <c r="J76" s="64">
        <f t="shared" si="1"/>
        <v>0</v>
      </c>
    </row>
    <row r="77" spans="2:10" ht="15">
      <c r="B77" s="34"/>
      <c r="C77" s="54" t="s">
        <v>117</v>
      </c>
      <c r="D77" s="54" t="s">
        <v>53</v>
      </c>
      <c r="E77" s="58" t="s">
        <v>199</v>
      </c>
      <c r="F77" s="54">
        <v>50</v>
      </c>
      <c r="G77" s="37">
        <v>8.58</v>
      </c>
      <c r="H77" s="38" t="s">
        <v>266</v>
      </c>
      <c r="I77" s="63"/>
      <c r="J77" s="64">
        <f t="shared" si="1"/>
        <v>0</v>
      </c>
    </row>
    <row r="78" spans="2:10" ht="15">
      <c r="B78" s="34"/>
      <c r="C78" s="54" t="s">
        <v>118</v>
      </c>
      <c r="D78" s="54" t="s">
        <v>63</v>
      </c>
      <c r="E78" s="58" t="s">
        <v>199</v>
      </c>
      <c r="F78" s="54">
        <v>50</v>
      </c>
      <c r="G78" s="37">
        <v>9.23</v>
      </c>
      <c r="H78" s="38" t="s">
        <v>267</v>
      </c>
      <c r="I78" s="63"/>
      <c r="J78" s="64">
        <f aca="true" t="shared" si="2" ref="J78:J109">I78*G78</f>
        <v>0</v>
      </c>
    </row>
    <row r="79" spans="2:10" ht="15">
      <c r="B79" s="34"/>
      <c r="C79" s="54" t="s">
        <v>119</v>
      </c>
      <c r="D79" s="54" t="s">
        <v>54</v>
      </c>
      <c r="E79" s="58" t="s">
        <v>199</v>
      </c>
      <c r="F79" s="54">
        <v>15</v>
      </c>
      <c r="G79" s="37">
        <v>20.65</v>
      </c>
      <c r="H79" s="38" t="s">
        <v>268</v>
      </c>
      <c r="I79" s="63"/>
      <c r="J79" s="64">
        <f t="shared" si="2"/>
        <v>0</v>
      </c>
    </row>
    <row r="80" spans="2:10" ht="15">
      <c r="B80" s="34"/>
      <c r="C80" s="54" t="s">
        <v>120</v>
      </c>
      <c r="D80" s="54" t="s">
        <v>55</v>
      </c>
      <c r="E80" s="58" t="s">
        <v>199</v>
      </c>
      <c r="F80" s="54">
        <v>1</v>
      </c>
      <c r="G80" s="37">
        <v>395.28</v>
      </c>
      <c r="H80" s="38" t="s">
        <v>269</v>
      </c>
      <c r="I80" s="63"/>
      <c r="J80" s="64">
        <f t="shared" si="2"/>
        <v>0</v>
      </c>
    </row>
    <row r="81" spans="2:10" ht="15">
      <c r="B81" s="35"/>
      <c r="C81" s="55" t="s">
        <v>121</v>
      </c>
      <c r="D81" s="55" t="s">
        <v>56</v>
      </c>
      <c r="E81" s="58" t="s">
        <v>199</v>
      </c>
      <c r="F81" s="55">
        <v>1</v>
      </c>
      <c r="G81" s="56">
        <v>110.68</v>
      </c>
      <c r="H81" s="38" t="s">
        <v>270</v>
      </c>
      <c r="I81" s="63"/>
      <c r="J81" s="64">
        <f t="shared" si="2"/>
        <v>0</v>
      </c>
    </row>
    <row r="82" spans="2:10" ht="15">
      <c r="B82" s="33" t="s">
        <v>164</v>
      </c>
      <c r="C82" s="52" t="s">
        <v>198</v>
      </c>
      <c r="D82" s="52">
        <v>40</v>
      </c>
      <c r="E82" s="57" t="s">
        <v>199</v>
      </c>
      <c r="F82" s="52">
        <v>150</v>
      </c>
      <c r="G82" s="53">
        <v>4.38</v>
      </c>
      <c r="H82" s="38" t="s">
        <v>271</v>
      </c>
      <c r="I82" s="63"/>
      <c r="J82" s="64">
        <f t="shared" si="2"/>
        <v>0</v>
      </c>
    </row>
    <row r="83" spans="2:10" ht="15">
      <c r="B83" s="34"/>
      <c r="C83" s="54" t="s">
        <v>122</v>
      </c>
      <c r="D83" s="54">
        <v>50</v>
      </c>
      <c r="E83" s="58" t="s">
        <v>199</v>
      </c>
      <c r="F83" s="54">
        <v>100</v>
      </c>
      <c r="G83" s="37">
        <v>5.8</v>
      </c>
      <c r="H83" s="38" t="s">
        <v>272</v>
      </c>
      <c r="I83" s="63"/>
      <c r="J83" s="64">
        <f t="shared" si="2"/>
        <v>0</v>
      </c>
    </row>
    <row r="84" spans="2:10" ht="15">
      <c r="B84" s="34"/>
      <c r="C84" s="54" t="s">
        <v>123</v>
      </c>
      <c r="D84" s="54">
        <v>75</v>
      </c>
      <c r="E84" s="58" t="s">
        <v>199</v>
      </c>
      <c r="F84" s="54">
        <v>30</v>
      </c>
      <c r="G84" s="37">
        <v>13.89</v>
      </c>
      <c r="H84" s="38" t="s">
        <v>273</v>
      </c>
      <c r="I84" s="63"/>
      <c r="J84" s="64">
        <f t="shared" si="2"/>
        <v>0</v>
      </c>
    </row>
    <row r="85" spans="2:10" ht="15">
      <c r="B85" s="34"/>
      <c r="C85" s="54" t="s">
        <v>124</v>
      </c>
      <c r="D85" s="54">
        <v>110</v>
      </c>
      <c r="E85" s="58" t="s">
        <v>199</v>
      </c>
      <c r="F85" s="54">
        <v>10</v>
      </c>
      <c r="G85" s="37">
        <v>21.67</v>
      </c>
      <c r="H85" s="38" t="s">
        <v>274</v>
      </c>
      <c r="I85" s="63"/>
      <c r="J85" s="64">
        <f t="shared" si="2"/>
        <v>0</v>
      </c>
    </row>
    <row r="86" spans="2:10" ht="15">
      <c r="B86" s="34"/>
      <c r="C86" s="54" t="s">
        <v>125</v>
      </c>
      <c r="D86" s="54">
        <v>160</v>
      </c>
      <c r="E86" s="58" t="s">
        <v>199</v>
      </c>
      <c r="F86" s="54">
        <v>2</v>
      </c>
      <c r="G86" s="37">
        <v>98.05</v>
      </c>
      <c r="H86" s="38" t="s">
        <v>275</v>
      </c>
      <c r="I86" s="63"/>
      <c r="J86" s="64">
        <f t="shared" si="2"/>
        <v>0</v>
      </c>
    </row>
    <row r="87" spans="2:10" ht="15">
      <c r="B87" s="34"/>
      <c r="C87" s="54" t="s">
        <v>126</v>
      </c>
      <c r="D87" s="54">
        <v>200</v>
      </c>
      <c r="E87" s="58" t="s">
        <v>199</v>
      </c>
      <c r="F87" s="54">
        <v>1</v>
      </c>
      <c r="G87" s="37">
        <v>190.5</v>
      </c>
      <c r="H87" s="38" t="s">
        <v>276</v>
      </c>
      <c r="I87" s="63"/>
      <c r="J87" s="64">
        <f t="shared" si="2"/>
        <v>0</v>
      </c>
    </row>
    <row r="88" spans="2:10" ht="15">
      <c r="B88" s="34"/>
      <c r="C88" s="54" t="s">
        <v>127</v>
      </c>
      <c r="D88" s="54" t="s">
        <v>61</v>
      </c>
      <c r="E88" s="58" t="s">
        <v>199</v>
      </c>
      <c r="F88" s="54">
        <v>20</v>
      </c>
      <c r="G88" s="37">
        <v>9.16</v>
      </c>
      <c r="H88" s="38" t="s">
        <v>277</v>
      </c>
      <c r="I88" s="63"/>
      <c r="J88" s="64">
        <f t="shared" si="2"/>
        <v>0</v>
      </c>
    </row>
    <row r="89" spans="2:10" ht="15">
      <c r="B89" s="34"/>
      <c r="C89" s="54" t="s">
        <v>128</v>
      </c>
      <c r="D89" s="54" t="s">
        <v>51</v>
      </c>
      <c r="E89" s="58" t="s">
        <v>199</v>
      </c>
      <c r="F89" s="54">
        <v>20</v>
      </c>
      <c r="G89" s="37">
        <v>20.29</v>
      </c>
      <c r="H89" s="38" t="s">
        <v>278</v>
      </c>
      <c r="I89" s="63"/>
      <c r="J89" s="64">
        <f t="shared" si="2"/>
        <v>0</v>
      </c>
    </row>
    <row r="90" spans="2:10" ht="15">
      <c r="B90" s="34"/>
      <c r="C90" s="54" t="s">
        <v>129</v>
      </c>
      <c r="D90" s="54" t="s">
        <v>52</v>
      </c>
      <c r="E90" s="58" t="s">
        <v>199</v>
      </c>
      <c r="F90" s="54">
        <v>20</v>
      </c>
      <c r="G90" s="37">
        <v>21.39</v>
      </c>
      <c r="H90" s="38" t="s">
        <v>279</v>
      </c>
      <c r="I90" s="63"/>
      <c r="J90" s="64">
        <f t="shared" si="2"/>
        <v>0</v>
      </c>
    </row>
    <row r="91" spans="2:10" ht="15">
      <c r="B91" s="34"/>
      <c r="C91" s="54" t="s">
        <v>130</v>
      </c>
      <c r="D91" s="54" t="s">
        <v>53</v>
      </c>
      <c r="E91" s="58" t="s">
        <v>199</v>
      </c>
      <c r="F91" s="54">
        <v>20</v>
      </c>
      <c r="G91" s="37">
        <v>13.23</v>
      </c>
      <c r="H91" s="38" t="s">
        <v>280</v>
      </c>
      <c r="I91" s="63"/>
      <c r="J91" s="64">
        <f t="shared" si="2"/>
        <v>0</v>
      </c>
    </row>
    <row r="92" spans="2:10" ht="15">
      <c r="B92" s="34"/>
      <c r="C92" s="54" t="s">
        <v>131</v>
      </c>
      <c r="D92" s="54" t="s">
        <v>54</v>
      </c>
      <c r="E92" s="58" t="s">
        <v>199</v>
      </c>
      <c r="F92" s="54">
        <v>1</v>
      </c>
      <c r="G92" s="37">
        <v>85.9</v>
      </c>
      <c r="H92" s="38" t="s">
        <v>281</v>
      </c>
      <c r="I92" s="63"/>
      <c r="J92" s="64">
        <f t="shared" si="2"/>
        <v>0</v>
      </c>
    </row>
    <row r="93" spans="2:10" ht="15">
      <c r="B93" s="34"/>
      <c r="C93" s="54" t="s">
        <v>132</v>
      </c>
      <c r="D93" s="54" t="s">
        <v>55</v>
      </c>
      <c r="E93" s="58" t="s">
        <v>199</v>
      </c>
      <c r="F93" s="54">
        <v>1</v>
      </c>
      <c r="G93" s="37">
        <v>107.4</v>
      </c>
      <c r="H93" s="38" t="s">
        <v>282</v>
      </c>
      <c r="I93" s="63"/>
      <c r="J93" s="64">
        <f t="shared" si="2"/>
        <v>0</v>
      </c>
    </row>
    <row r="94" spans="2:10" ht="15">
      <c r="B94" s="35"/>
      <c r="C94" s="55" t="s">
        <v>133</v>
      </c>
      <c r="D94" s="55" t="s">
        <v>56</v>
      </c>
      <c r="E94" s="59" t="s">
        <v>199</v>
      </c>
      <c r="F94" s="55">
        <v>1</v>
      </c>
      <c r="G94" s="56">
        <v>107.4</v>
      </c>
      <c r="H94" s="38" t="s">
        <v>283</v>
      </c>
      <c r="I94" s="63"/>
      <c r="J94" s="64">
        <f t="shared" si="2"/>
        <v>0</v>
      </c>
    </row>
    <row r="95" spans="2:10" ht="15">
      <c r="B95" s="33" t="s">
        <v>165</v>
      </c>
      <c r="C95" s="52" t="s">
        <v>134</v>
      </c>
      <c r="D95" s="52" t="s">
        <v>57</v>
      </c>
      <c r="E95" s="58" t="s">
        <v>199</v>
      </c>
      <c r="F95" s="52">
        <v>15</v>
      </c>
      <c r="G95" s="53">
        <v>29.95</v>
      </c>
      <c r="H95" s="38" t="s">
        <v>284</v>
      </c>
      <c r="I95" s="63"/>
      <c r="J95" s="64">
        <f t="shared" si="2"/>
        <v>0</v>
      </c>
    </row>
    <row r="96" spans="2:10" ht="15">
      <c r="B96" s="34"/>
      <c r="C96" s="54" t="s">
        <v>135</v>
      </c>
      <c r="D96" s="54" t="s">
        <v>58</v>
      </c>
      <c r="E96" s="58" t="s">
        <v>199</v>
      </c>
      <c r="F96" s="54">
        <v>15</v>
      </c>
      <c r="G96" s="37">
        <v>60.07</v>
      </c>
      <c r="H96" s="38" t="s">
        <v>285</v>
      </c>
      <c r="I96" s="63"/>
      <c r="J96" s="64">
        <f t="shared" si="2"/>
        <v>0</v>
      </c>
    </row>
    <row r="97" spans="2:10" ht="15">
      <c r="B97" s="34"/>
      <c r="C97" s="54" t="s">
        <v>136</v>
      </c>
      <c r="D97" s="54" t="s">
        <v>53</v>
      </c>
      <c r="E97" s="58" t="s">
        <v>199</v>
      </c>
      <c r="F97" s="54">
        <v>15</v>
      </c>
      <c r="G97" s="37">
        <v>35.81</v>
      </c>
      <c r="H97" s="38" t="s">
        <v>286</v>
      </c>
      <c r="I97" s="63"/>
      <c r="J97" s="64">
        <f t="shared" si="2"/>
        <v>0</v>
      </c>
    </row>
    <row r="98" spans="2:10" ht="15">
      <c r="B98" s="34"/>
      <c r="C98" s="54" t="s">
        <v>137</v>
      </c>
      <c r="D98" s="54" t="s">
        <v>59</v>
      </c>
      <c r="E98" s="58" t="s">
        <v>199</v>
      </c>
      <c r="F98" s="54">
        <v>15</v>
      </c>
      <c r="G98" s="37">
        <v>50.62</v>
      </c>
      <c r="H98" s="38" t="s">
        <v>287</v>
      </c>
      <c r="I98" s="63"/>
      <c r="J98" s="64">
        <f t="shared" si="2"/>
        <v>0</v>
      </c>
    </row>
    <row r="99" spans="2:10" ht="15">
      <c r="B99" s="34"/>
      <c r="C99" s="54" t="s">
        <v>138</v>
      </c>
      <c r="D99" s="54" t="s">
        <v>54</v>
      </c>
      <c r="E99" s="58" t="s">
        <v>199</v>
      </c>
      <c r="F99" s="54">
        <v>1</v>
      </c>
      <c r="G99" s="37">
        <v>94.49</v>
      </c>
      <c r="H99" s="38" t="s">
        <v>288</v>
      </c>
      <c r="I99" s="63"/>
      <c r="J99" s="64">
        <f t="shared" si="2"/>
        <v>0</v>
      </c>
    </row>
    <row r="100" spans="2:10" ht="15">
      <c r="B100" s="34"/>
      <c r="C100" s="54" t="s">
        <v>139</v>
      </c>
      <c r="D100" s="54" t="s">
        <v>60</v>
      </c>
      <c r="E100" s="58" t="s">
        <v>199</v>
      </c>
      <c r="F100" s="54">
        <v>1</v>
      </c>
      <c r="G100" s="37">
        <v>103.94</v>
      </c>
      <c r="H100" s="38" t="s">
        <v>289</v>
      </c>
      <c r="I100" s="63"/>
      <c r="J100" s="64">
        <f t="shared" si="2"/>
        <v>0</v>
      </c>
    </row>
    <row r="101" spans="2:10" ht="15">
      <c r="B101" s="34"/>
      <c r="C101" s="54" t="s">
        <v>140</v>
      </c>
      <c r="D101" s="54" t="s">
        <v>64</v>
      </c>
      <c r="E101" s="58" t="s">
        <v>199</v>
      </c>
      <c r="F101" s="54">
        <v>1</v>
      </c>
      <c r="G101" s="37">
        <v>209.55</v>
      </c>
      <c r="H101" s="38" t="s">
        <v>290</v>
      </c>
      <c r="I101" s="63"/>
      <c r="J101" s="64">
        <f t="shared" si="2"/>
        <v>0</v>
      </c>
    </row>
    <row r="102" spans="2:10" ht="15">
      <c r="B102" s="36" t="s">
        <v>166</v>
      </c>
      <c r="C102" s="60" t="s">
        <v>141</v>
      </c>
      <c r="D102" s="60">
        <v>40</v>
      </c>
      <c r="E102" s="61" t="s">
        <v>199</v>
      </c>
      <c r="F102" s="60" t="s">
        <v>79</v>
      </c>
      <c r="G102" s="62">
        <v>12.3</v>
      </c>
      <c r="H102" s="38" t="s">
        <v>291</v>
      </c>
      <c r="I102" s="63"/>
      <c r="J102" s="64">
        <f t="shared" si="2"/>
        <v>0</v>
      </c>
    </row>
    <row r="103" spans="2:10" ht="15">
      <c r="B103" s="35" t="s">
        <v>169</v>
      </c>
      <c r="C103" s="55" t="s">
        <v>145</v>
      </c>
      <c r="D103" s="55" t="s">
        <v>65</v>
      </c>
      <c r="E103" s="59" t="s">
        <v>199</v>
      </c>
      <c r="F103" s="55">
        <v>200</v>
      </c>
      <c r="G103" s="56">
        <v>17.24</v>
      </c>
      <c r="H103" s="38" t="s">
        <v>292</v>
      </c>
      <c r="I103" s="63"/>
      <c r="J103" s="64">
        <f t="shared" si="2"/>
        <v>0</v>
      </c>
    </row>
    <row r="104" spans="2:11" ht="15">
      <c r="B104" s="36" t="s">
        <v>167</v>
      </c>
      <c r="C104" s="60" t="s">
        <v>142</v>
      </c>
      <c r="D104" s="60" t="s">
        <v>65</v>
      </c>
      <c r="E104" s="61" t="s">
        <v>199</v>
      </c>
      <c r="F104" s="60">
        <v>50</v>
      </c>
      <c r="G104" s="62">
        <v>29.51</v>
      </c>
      <c r="H104" s="38" t="s">
        <v>293</v>
      </c>
      <c r="I104" s="63"/>
      <c r="J104" s="64">
        <f t="shared" si="2"/>
        <v>0</v>
      </c>
      <c r="K104" s="16"/>
    </row>
    <row r="105" spans="2:10" ht="15">
      <c r="B105" s="33" t="s">
        <v>168</v>
      </c>
      <c r="C105" s="52" t="s">
        <v>143</v>
      </c>
      <c r="D105" s="52" t="s">
        <v>66</v>
      </c>
      <c r="E105" s="57" t="s">
        <v>199</v>
      </c>
      <c r="F105" s="52" t="s">
        <v>79</v>
      </c>
      <c r="G105" s="53">
        <v>21.74</v>
      </c>
      <c r="H105" s="38" t="s">
        <v>294</v>
      </c>
      <c r="I105" s="63"/>
      <c r="J105" s="64">
        <f t="shared" si="2"/>
        <v>0</v>
      </c>
    </row>
    <row r="106" spans="2:10" ht="15">
      <c r="B106" s="35"/>
      <c r="C106" s="55" t="s">
        <v>144</v>
      </c>
      <c r="D106" s="55" t="s">
        <v>67</v>
      </c>
      <c r="E106" s="59" t="s">
        <v>199</v>
      </c>
      <c r="F106" s="55" t="s">
        <v>79</v>
      </c>
      <c r="G106" s="56">
        <v>21.74</v>
      </c>
      <c r="H106" s="38" t="s">
        <v>295</v>
      </c>
      <c r="I106" s="63"/>
      <c r="J106" s="64">
        <f t="shared" si="2"/>
        <v>0</v>
      </c>
    </row>
    <row r="107" spans="2:10" ht="15">
      <c r="B107" s="33" t="s">
        <v>170</v>
      </c>
      <c r="C107" s="52" t="s">
        <v>146</v>
      </c>
      <c r="D107" s="52" t="s">
        <v>68</v>
      </c>
      <c r="E107" s="57" t="s">
        <v>199</v>
      </c>
      <c r="F107" s="52">
        <v>30</v>
      </c>
      <c r="G107" s="53">
        <v>31.85</v>
      </c>
      <c r="H107" s="38" t="s">
        <v>296</v>
      </c>
      <c r="I107" s="63"/>
      <c r="J107" s="64">
        <f t="shared" si="2"/>
        <v>0</v>
      </c>
    </row>
    <row r="108" spans="2:10" ht="15">
      <c r="B108" s="34"/>
      <c r="C108" s="54" t="s">
        <v>147</v>
      </c>
      <c r="D108" s="54" t="s">
        <v>69</v>
      </c>
      <c r="E108" s="58" t="s">
        <v>199</v>
      </c>
      <c r="F108" s="54">
        <v>30</v>
      </c>
      <c r="G108" s="37">
        <v>31.85</v>
      </c>
      <c r="H108" s="38" t="s">
        <v>297</v>
      </c>
      <c r="I108" s="63"/>
      <c r="J108" s="64">
        <f t="shared" si="2"/>
        <v>0</v>
      </c>
    </row>
    <row r="109" spans="2:10" ht="15">
      <c r="B109" s="34"/>
      <c r="C109" s="54" t="s">
        <v>148</v>
      </c>
      <c r="D109" s="54" t="s">
        <v>70</v>
      </c>
      <c r="E109" s="58" t="s">
        <v>199</v>
      </c>
      <c r="F109" s="54">
        <v>30</v>
      </c>
      <c r="G109" s="37">
        <v>33.44</v>
      </c>
      <c r="H109" s="38" t="s">
        <v>298</v>
      </c>
      <c r="I109" s="63"/>
      <c r="J109" s="64">
        <f t="shared" si="2"/>
        <v>0</v>
      </c>
    </row>
    <row r="110" spans="2:10" ht="15">
      <c r="B110" s="34"/>
      <c r="C110" s="54" t="s">
        <v>149</v>
      </c>
      <c r="D110" s="54" t="s">
        <v>71</v>
      </c>
      <c r="E110" s="58" t="s">
        <v>199</v>
      </c>
      <c r="F110" s="54">
        <v>30</v>
      </c>
      <c r="G110" s="37">
        <v>35.11</v>
      </c>
      <c r="H110" s="38" t="s">
        <v>299</v>
      </c>
      <c r="I110" s="63"/>
      <c r="J110" s="64">
        <f aca="true" t="shared" si="3" ref="J110:J124">I110*G110</f>
        <v>0</v>
      </c>
    </row>
    <row r="111" spans="2:10" ht="15">
      <c r="B111" s="35"/>
      <c r="C111" s="55" t="s">
        <v>150</v>
      </c>
      <c r="D111" s="55" t="s">
        <v>72</v>
      </c>
      <c r="E111" s="59" t="s">
        <v>199</v>
      </c>
      <c r="F111" s="55">
        <v>30</v>
      </c>
      <c r="G111" s="56">
        <v>36.87</v>
      </c>
      <c r="H111" s="38" t="s">
        <v>300</v>
      </c>
      <c r="I111" s="63"/>
      <c r="J111" s="64">
        <f t="shared" si="3"/>
        <v>0</v>
      </c>
    </row>
    <row r="112" spans="2:10" ht="15">
      <c r="B112" s="35" t="s">
        <v>171</v>
      </c>
      <c r="C112" s="55" t="s">
        <v>151</v>
      </c>
      <c r="D112" s="55">
        <v>110</v>
      </c>
      <c r="E112" s="58" t="s">
        <v>199</v>
      </c>
      <c r="F112" s="55">
        <v>50</v>
      </c>
      <c r="G112" s="56">
        <v>33.94</v>
      </c>
      <c r="H112" s="38" t="s">
        <v>301</v>
      </c>
      <c r="I112" s="63"/>
      <c r="J112" s="64">
        <f t="shared" si="3"/>
        <v>0</v>
      </c>
    </row>
    <row r="113" spans="2:10" ht="15">
      <c r="B113" s="33" t="s">
        <v>201</v>
      </c>
      <c r="C113" s="52" t="s">
        <v>152</v>
      </c>
      <c r="D113" s="52" t="s">
        <v>73</v>
      </c>
      <c r="E113" s="57" t="s">
        <v>199</v>
      </c>
      <c r="F113" s="52">
        <v>36</v>
      </c>
      <c r="G113" s="53">
        <v>25.25</v>
      </c>
      <c r="H113" s="38" t="s">
        <v>302</v>
      </c>
      <c r="I113" s="63"/>
      <c r="J113" s="64">
        <f t="shared" si="3"/>
        <v>0</v>
      </c>
    </row>
    <row r="114" spans="2:10" ht="15">
      <c r="B114" s="34" t="s">
        <v>200</v>
      </c>
      <c r="C114" s="54" t="s">
        <v>153</v>
      </c>
      <c r="D114" s="54" t="s">
        <v>74</v>
      </c>
      <c r="E114" s="58" t="s">
        <v>199</v>
      </c>
      <c r="F114" s="54">
        <v>36</v>
      </c>
      <c r="G114" s="37">
        <v>37.58</v>
      </c>
      <c r="H114" s="38" t="s">
        <v>303</v>
      </c>
      <c r="I114" s="63"/>
      <c r="J114" s="64">
        <f t="shared" si="3"/>
        <v>0</v>
      </c>
    </row>
    <row r="115" spans="2:10" ht="15">
      <c r="B115" s="34"/>
      <c r="C115" s="54" t="s">
        <v>154</v>
      </c>
      <c r="D115" s="54" t="s">
        <v>75</v>
      </c>
      <c r="E115" s="58" t="s">
        <v>199</v>
      </c>
      <c r="F115" s="54">
        <v>24</v>
      </c>
      <c r="G115" s="37">
        <v>61.58</v>
      </c>
      <c r="H115" s="38" t="s">
        <v>304</v>
      </c>
      <c r="I115" s="63"/>
      <c r="J115" s="64">
        <f t="shared" si="3"/>
        <v>0</v>
      </c>
    </row>
    <row r="116" spans="2:10" ht="15">
      <c r="B116" s="34"/>
      <c r="C116" s="54" t="s">
        <v>155</v>
      </c>
      <c r="D116" s="54" t="s">
        <v>76</v>
      </c>
      <c r="E116" s="58" t="s">
        <v>199</v>
      </c>
      <c r="F116" s="54">
        <v>12</v>
      </c>
      <c r="G116" s="37">
        <v>117.21</v>
      </c>
      <c r="H116" s="38" t="s">
        <v>305</v>
      </c>
      <c r="I116" s="63"/>
      <c r="J116" s="64">
        <f t="shared" si="3"/>
        <v>0</v>
      </c>
    </row>
    <row r="117" spans="2:10" ht="15">
      <c r="B117" s="34"/>
      <c r="C117" s="54" t="s">
        <v>156</v>
      </c>
      <c r="D117" s="54" t="s">
        <v>77</v>
      </c>
      <c r="E117" s="58" t="s">
        <v>199</v>
      </c>
      <c r="F117" s="54" t="s">
        <v>80</v>
      </c>
      <c r="G117" s="37">
        <v>438.34</v>
      </c>
      <c r="H117" s="38" t="s">
        <v>306</v>
      </c>
      <c r="I117" s="63"/>
      <c r="J117" s="64">
        <f t="shared" si="3"/>
        <v>0</v>
      </c>
    </row>
    <row r="118" spans="2:10" ht="15">
      <c r="B118" s="33" t="s">
        <v>197</v>
      </c>
      <c r="C118" s="52" t="s">
        <v>157</v>
      </c>
      <c r="D118" s="52" t="s">
        <v>15</v>
      </c>
      <c r="E118" s="57" t="s">
        <v>199</v>
      </c>
      <c r="F118" s="52">
        <v>96</v>
      </c>
      <c r="G118" s="53">
        <v>12</v>
      </c>
      <c r="H118" s="38" t="s">
        <v>307</v>
      </c>
      <c r="I118" s="63"/>
      <c r="J118" s="64">
        <f t="shared" si="3"/>
        <v>0</v>
      </c>
    </row>
    <row r="119" spans="2:10" ht="15">
      <c r="B119" s="35"/>
      <c r="C119" s="55">
        <v>2010905</v>
      </c>
      <c r="D119" s="55" t="s">
        <v>78</v>
      </c>
      <c r="E119" s="59" t="s">
        <v>199</v>
      </c>
      <c r="F119" s="55">
        <v>96</v>
      </c>
      <c r="G119" s="56">
        <v>19.65</v>
      </c>
      <c r="H119" s="38" t="s">
        <v>308</v>
      </c>
      <c r="I119" s="63"/>
      <c r="J119" s="64">
        <f t="shared" si="3"/>
        <v>0</v>
      </c>
    </row>
    <row r="120" spans="2:10" ht="15">
      <c r="B120" s="33" t="s">
        <v>195</v>
      </c>
      <c r="C120" s="52">
        <v>2012009</v>
      </c>
      <c r="D120" s="52" t="s">
        <v>190</v>
      </c>
      <c r="E120" s="58" t="s">
        <v>199</v>
      </c>
      <c r="F120" s="52">
        <v>36</v>
      </c>
      <c r="G120" s="53">
        <v>29.48</v>
      </c>
      <c r="H120" s="38" t="s">
        <v>309</v>
      </c>
      <c r="I120" s="63"/>
      <c r="J120" s="64">
        <f t="shared" si="3"/>
        <v>0</v>
      </c>
    </row>
    <row r="121" spans="2:10" ht="15">
      <c r="B121" s="34" t="s">
        <v>194</v>
      </c>
      <c r="C121" s="54">
        <v>2012100</v>
      </c>
      <c r="D121" s="54" t="s">
        <v>191</v>
      </c>
      <c r="E121" s="58" t="s">
        <v>199</v>
      </c>
      <c r="F121" s="54">
        <v>36</v>
      </c>
      <c r="G121" s="37">
        <v>45.77</v>
      </c>
      <c r="H121" s="38" t="s">
        <v>310</v>
      </c>
      <c r="I121" s="63"/>
      <c r="J121" s="64">
        <f t="shared" si="3"/>
        <v>0</v>
      </c>
    </row>
    <row r="122" spans="2:10" ht="15">
      <c r="B122" s="34"/>
      <c r="C122" s="54">
        <v>2012101</v>
      </c>
      <c r="D122" s="54" t="s">
        <v>192</v>
      </c>
      <c r="E122" s="58" t="s">
        <v>199</v>
      </c>
      <c r="F122" s="54">
        <v>24</v>
      </c>
      <c r="G122" s="37">
        <v>74.24</v>
      </c>
      <c r="H122" s="38" t="s">
        <v>311</v>
      </c>
      <c r="I122" s="63"/>
      <c r="J122" s="64">
        <f t="shared" si="3"/>
        <v>0</v>
      </c>
    </row>
    <row r="123" spans="2:10" ht="15">
      <c r="B123" s="35"/>
      <c r="C123" s="55">
        <v>2012158</v>
      </c>
      <c r="D123" s="55" t="s">
        <v>15</v>
      </c>
      <c r="E123" s="58" t="s">
        <v>199</v>
      </c>
      <c r="F123" s="55">
        <v>96</v>
      </c>
      <c r="G123" s="56">
        <v>13.71</v>
      </c>
      <c r="H123" s="38" t="s">
        <v>312</v>
      </c>
      <c r="I123" s="63"/>
      <c r="J123" s="64">
        <f t="shared" si="3"/>
        <v>0</v>
      </c>
    </row>
    <row r="124" spans="2:10" ht="15">
      <c r="B124" s="35" t="s">
        <v>196</v>
      </c>
      <c r="C124" s="55" t="s">
        <v>193</v>
      </c>
      <c r="D124" s="65" t="s">
        <v>74</v>
      </c>
      <c r="E124" s="61" t="s">
        <v>199</v>
      </c>
      <c r="F124" s="55">
        <v>12</v>
      </c>
      <c r="G124" s="56">
        <v>41.27</v>
      </c>
      <c r="H124" s="38" t="s">
        <v>313</v>
      </c>
      <c r="I124" s="63"/>
      <c r="J124" s="64">
        <f t="shared" si="3"/>
        <v>0</v>
      </c>
    </row>
    <row r="125" spans="2:10" ht="12.75">
      <c r="B125" s="25"/>
      <c r="C125" s="26"/>
      <c r="D125" s="29"/>
      <c r="E125" s="26"/>
      <c r="F125" s="26"/>
      <c r="G125" s="2"/>
      <c r="H125" s="10"/>
      <c r="I125" s="24"/>
      <c r="J125" s="24"/>
    </row>
    <row r="126" spans="2:6" ht="15.75">
      <c r="B126" s="76" t="s">
        <v>0</v>
      </c>
      <c r="C126" s="76"/>
      <c r="D126" s="76"/>
      <c r="E126" s="76"/>
      <c r="F126" s="76"/>
    </row>
    <row r="127" spans="2:6" ht="15.75">
      <c r="B127" s="77" t="s">
        <v>173</v>
      </c>
      <c r="C127" s="77"/>
      <c r="D127" s="77"/>
      <c r="E127" s="77"/>
      <c r="F127" s="77"/>
    </row>
    <row r="128" spans="2:6" ht="15">
      <c r="B128" s="78" t="s">
        <v>314</v>
      </c>
      <c r="C128" s="78"/>
      <c r="D128" s="78"/>
      <c r="E128" s="78"/>
      <c r="F128" s="78"/>
    </row>
    <row r="129" spans="2:10" ht="14.25">
      <c r="B129" s="44" t="s">
        <v>315</v>
      </c>
      <c r="C129" s="79" t="s">
        <v>316</v>
      </c>
      <c r="D129" s="80"/>
      <c r="E129" s="79" t="s">
        <v>317</v>
      </c>
      <c r="F129" s="81"/>
      <c r="H129" s="45"/>
      <c r="J129" s="44"/>
    </row>
    <row r="130" spans="2:6" ht="14.25" thickBot="1">
      <c r="B130" s="13"/>
      <c r="C130" s="13"/>
      <c r="D130" s="14"/>
      <c r="E130" s="15"/>
      <c r="F130" s="15"/>
    </row>
    <row r="131" spans="2:6" ht="20.25" thickBot="1">
      <c r="B131" s="73" t="s">
        <v>174</v>
      </c>
      <c r="C131" s="74"/>
      <c r="D131" s="74"/>
      <c r="E131" s="74"/>
      <c r="F131" s="75"/>
    </row>
    <row r="132" spans="2:6" ht="13.5">
      <c r="B132" s="13"/>
      <c r="C132" s="13"/>
      <c r="D132" s="14"/>
      <c r="E132" s="15"/>
      <c r="F132" s="15"/>
    </row>
    <row r="133" spans="1:8" ht="13.5">
      <c r="A133" s="46"/>
      <c r="B133" s="47" t="s">
        <v>175</v>
      </c>
      <c r="C133" s="48"/>
      <c r="D133" s="15"/>
      <c r="E133" s="15"/>
      <c r="F133" s="15"/>
      <c r="G133" s="15"/>
      <c r="H133" s="15"/>
    </row>
    <row r="134" spans="1:8" ht="13.5">
      <c r="A134" s="46"/>
      <c r="B134" s="47"/>
      <c r="C134" s="48"/>
      <c r="D134" s="15"/>
      <c r="E134" s="15"/>
      <c r="F134" s="15"/>
      <c r="G134" s="15"/>
      <c r="H134" s="15"/>
    </row>
    <row r="135" spans="1:8" ht="13.5">
      <c r="A135" s="46"/>
      <c r="B135" s="47" t="s">
        <v>176</v>
      </c>
      <c r="C135" s="48"/>
      <c r="D135" s="15"/>
      <c r="E135" s="15"/>
      <c r="F135" s="15"/>
      <c r="G135" s="15"/>
      <c r="H135" s="15"/>
    </row>
    <row r="136" spans="1:8" ht="13.5">
      <c r="A136" s="46"/>
      <c r="B136" s="47"/>
      <c r="C136" s="48"/>
      <c r="D136" s="15"/>
      <c r="E136" s="15"/>
      <c r="F136" s="15"/>
      <c r="G136" s="15"/>
      <c r="H136" s="15"/>
    </row>
    <row r="137" spans="1:8" ht="13.5">
      <c r="A137" s="46"/>
      <c r="B137" s="49" t="s">
        <v>318</v>
      </c>
      <c r="C137" s="50"/>
      <c r="D137" s="51"/>
      <c r="E137" s="51"/>
      <c r="F137" s="51"/>
      <c r="G137" s="15"/>
      <c r="H137" s="15"/>
    </row>
    <row r="138" spans="1:8" ht="13.5">
      <c r="A138" s="46"/>
      <c r="B138" s="47" t="s">
        <v>319</v>
      </c>
      <c r="C138" s="48"/>
      <c r="D138" s="15"/>
      <c r="E138" s="15"/>
      <c r="F138" s="15"/>
      <c r="G138" s="15"/>
      <c r="H138" s="15"/>
    </row>
    <row r="139" spans="1:8" ht="13.5">
      <c r="A139" s="46"/>
      <c r="B139" s="47"/>
      <c r="C139" s="48"/>
      <c r="D139" s="15"/>
      <c r="E139" s="15"/>
      <c r="F139" s="15"/>
      <c r="G139" s="15"/>
      <c r="H139" s="15"/>
    </row>
    <row r="140" spans="1:8" ht="13.5">
      <c r="A140" s="46"/>
      <c r="B140" s="47" t="s">
        <v>320</v>
      </c>
      <c r="C140" s="48"/>
      <c r="D140" s="15"/>
      <c r="E140" s="15"/>
      <c r="F140" s="15"/>
      <c r="G140" s="15"/>
      <c r="H140" s="15"/>
    </row>
    <row r="141" spans="1:8" ht="13.5">
      <c r="A141" s="46"/>
      <c r="B141" s="47"/>
      <c r="C141" s="48"/>
      <c r="D141" s="15"/>
      <c r="E141" s="15"/>
      <c r="F141" s="15"/>
      <c r="G141" s="15"/>
      <c r="H141" s="15"/>
    </row>
    <row r="142" spans="1:8" ht="13.5">
      <c r="A142" s="46"/>
      <c r="B142" s="47" t="s">
        <v>177</v>
      </c>
      <c r="C142" s="48"/>
      <c r="D142" s="15"/>
      <c r="E142" s="15"/>
      <c r="F142" s="15"/>
      <c r="G142" s="15"/>
      <c r="H142" s="15"/>
    </row>
    <row r="143" spans="1:8" ht="13.5">
      <c r="A143" s="46"/>
      <c r="B143" s="47" t="s">
        <v>178</v>
      </c>
      <c r="C143" s="48"/>
      <c r="D143" s="15"/>
      <c r="E143" s="15"/>
      <c r="F143" s="15"/>
      <c r="G143" s="15"/>
      <c r="H143" s="15"/>
    </row>
    <row r="144" spans="1:8" ht="13.5">
      <c r="A144" s="46"/>
      <c r="B144" s="47" t="s">
        <v>179</v>
      </c>
      <c r="C144" s="48"/>
      <c r="D144" s="15"/>
      <c r="E144" s="15"/>
      <c r="F144" s="15"/>
      <c r="G144" s="15"/>
      <c r="H144" s="15"/>
    </row>
    <row r="145" spans="1:8" ht="13.5">
      <c r="A145" s="46"/>
      <c r="B145" s="47" t="s">
        <v>180</v>
      </c>
      <c r="C145" s="48"/>
      <c r="D145" s="15"/>
      <c r="E145" s="15"/>
      <c r="F145" s="15"/>
      <c r="G145" s="15"/>
      <c r="H145" s="15"/>
    </row>
    <row r="146" spans="1:8" ht="13.5">
      <c r="A146" s="46"/>
      <c r="B146" s="47"/>
      <c r="C146" s="48"/>
      <c r="D146" s="15"/>
      <c r="E146" s="15"/>
      <c r="F146" s="15"/>
      <c r="G146" s="15"/>
      <c r="H146" s="15"/>
    </row>
    <row r="147" spans="1:8" ht="13.5">
      <c r="A147" s="46"/>
      <c r="B147" s="47" t="s">
        <v>181</v>
      </c>
      <c r="C147" s="48"/>
      <c r="D147" s="15"/>
      <c r="E147" s="15"/>
      <c r="F147" s="15"/>
      <c r="G147" s="15"/>
      <c r="H147" s="15"/>
    </row>
    <row r="148" spans="1:8" ht="13.5">
      <c r="A148" s="46"/>
      <c r="B148" s="47"/>
      <c r="C148" s="48"/>
      <c r="D148" s="15"/>
      <c r="E148" s="15"/>
      <c r="F148" s="15"/>
      <c r="G148" s="15"/>
      <c r="H148" s="15"/>
    </row>
    <row r="149" spans="1:8" ht="13.5">
      <c r="A149" s="46"/>
      <c r="B149" s="47" t="s">
        <v>182</v>
      </c>
      <c r="C149" s="48"/>
      <c r="D149" s="15"/>
      <c r="E149" s="15"/>
      <c r="F149" s="15"/>
      <c r="G149" s="15"/>
      <c r="H149" s="15"/>
    </row>
    <row r="150" spans="1:8" ht="13.5">
      <c r="A150" s="46"/>
      <c r="B150" s="47" t="s">
        <v>183</v>
      </c>
      <c r="C150" s="48"/>
      <c r="D150" s="15"/>
      <c r="E150" s="15"/>
      <c r="F150" s="15"/>
      <c r="G150" s="15"/>
      <c r="H150" s="15"/>
    </row>
    <row r="151" spans="1:8" ht="13.5">
      <c r="A151" s="46"/>
      <c r="B151" s="47" t="s">
        <v>184</v>
      </c>
      <c r="C151" s="48"/>
      <c r="D151" s="15"/>
      <c r="E151" s="15"/>
      <c r="F151" s="15"/>
      <c r="G151" s="15"/>
      <c r="H151" s="15"/>
    </row>
    <row r="152" spans="1:8" ht="13.5">
      <c r="A152" s="46"/>
      <c r="B152" s="47"/>
      <c r="C152" s="48"/>
      <c r="D152" s="15"/>
      <c r="E152" s="15"/>
      <c r="F152" s="15"/>
      <c r="G152" s="15"/>
      <c r="H152" s="15"/>
    </row>
    <row r="153" spans="1:8" ht="13.5">
      <c r="A153" s="46"/>
      <c r="B153" s="47" t="s">
        <v>321</v>
      </c>
      <c r="C153" s="48"/>
      <c r="D153" s="15"/>
      <c r="E153" s="15"/>
      <c r="F153" s="15"/>
      <c r="G153" s="15"/>
      <c r="H153" s="15"/>
    </row>
  </sheetData>
  <sheetProtection password="8F18" sheet="1"/>
  <mergeCells count="10">
    <mergeCell ref="D1:J1"/>
    <mergeCell ref="D2:J2"/>
    <mergeCell ref="B3:C3"/>
    <mergeCell ref="D3:J3"/>
    <mergeCell ref="B131:F131"/>
    <mergeCell ref="B126:F126"/>
    <mergeCell ref="B127:F127"/>
    <mergeCell ref="B128:F128"/>
    <mergeCell ref="C129:D129"/>
    <mergeCell ref="E129:F129"/>
  </mergeCells>
  <hyperlinks>
    <hyperlink ref="B129" r:id="rId1" display="ventas@dmajum.com"/>
    <hyperlink ref="C129" r:id="rId2" display="servicos1@dmajum.com"/>
    <hyperlink ref="E129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6:N11"/>
  <sheetViews>
    <sheetView zoomScalePageLayoutView="0" workbookViewId="0" topLeftCell="A1">
      <selection activeCell="N9" sqref="C6:N9"/>
    </sheetView>
  </sheetViews>
  <sheetFormatPr defaultColWidth="11.421875" defaultRowHeight="12.75"/>
  <cols>
    <col min="4" max="4" width="14.421875" style="0" bestFit="1" customWidth="1"/>
    <col min="5" max="5" width="17.8515625" style="0" customWidth="1"/>
    <col min="6" max="6" width="12.57421875" style="0" bestFit="1" customWidth="1"/>
  </cols>
  <sheetData>
    <row r="6" spans="3:14" ht="12.75">
      <c r="C6" s="5"/>
      <c r="D6" s="19"/>
      <c r="E6" s="5"/>
      <c r="F6" s="5"/>
      <c r="G6" s="5"/>
      <c r="H6" s="5"/>
      <c r="I6" s="5"/>
      <c r="J6" s="5"/>
      <c r="K6" s="5"/>
      <c r="L6" s="5"/>
      <c r="M6" s="5"/>
      <c r="N6" s="5"/>
    </row>
    <row r="7" spans="3:14" ht="12.75">
      <c r="C7" s="5"/>
      <c r="D7" s="19"/>
      <c r="E7" s="5"/>
      <c r="F7" s="5"/>
      <c r="G7" s="5"/>
      <c r="H7" s="5"/>
      <c r="I7" s="5"/>
      <c r="J7" s="5"/>
      <c r="K7" s="5"/>
      <c r="L7" s="5"/>
      <c r="M7" s="5"/>
      <c r="N7" s="5"/>
    </row>
    <row r="8" spans="3:14" ht="12.75">
      <c r="C8" s="5"/>
      <c r="D8" s="17"/>
      <c r="E8" s="7"/>
      <c r="F8" s="8"/>
      <c r="G8" s="8"/>
      <c r="H8" s="8"/>
      <c r="I8" s="8"/>
      <c r="J8" s="8"/>
      <c r="K8" s="8"/>
      <c r="L8" s="7"/>
      <c r="M8" s="7"/>
      <c r="N8" s="8"/>
    </row>
    <row r="9" spans="3:14" ht="12.75">
      <c r="C9" s="5"/>
      <c r="D9" s="18"/>
      <c r="E9" s="8"/>
      <c r="F9" s="21"/>
      <c r="G9" s="8"/>
      <c r="H9" s="8"/>
      <c r="I9" s="6"/>
      <c r="J9" s="22"/>
      <c r="K9" s="6"/>
      <c r="L9" s="6"/>
      <c r="M9" s="23"/>
      <c r="N9" s="20"/>
    </row>
    <row r="10" spans="3:14" ht="12.75">
      <c r="C10" s="5"/>
      <c r="D10" s="18"/>
      <c r="E10" s="8"/>
      <c r="F10" s="21"/>
      <c r="G10" s="8"/>
      <c r="H10" s="8"/>
      <c r="I10" s="6"/>
      <c r="J10" s="8"/>
      <c r="K10" s="6"/>
      <c r="L10" s="6"/>
      <c r="M10" s="23"/>
      <c r="N10" s="20"/>
    </row>
    <row r="11" spans="3:14" ht="12.7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sheetProtection/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2011-09-21T18:58:11Z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